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 Drive\Rann Raadgivning\Privat\DN Artikler\1506xx_Oljefondet\"/>
    </mc:Choice>
  </mc:AlternateContent>
  <bookViews>
    <workbookView xWindow="0" yWindow="0" windowWidth="28800" windowHeight="13020"/>
  </bookViews>
  <sheets>
    <sheet name="Fama French Carhart" sheetId="7" r:id="rId1"/>
    <sheet name="6 factor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7" l="1" a="1"/>
  <c r="M19" i="7" s="1"/>
  <c r="L18" i="7" a="1"/>
  <c r="N18" i="7" s="1"/>
  <c r="L17" i="7" a="1"/>
  <c r="N17" i="7" s="1"/>
  <c r="L16" i="7" a="1"/>
  <c r="N16" i="7" s="1"/>
  <c r="L15" i="7" a="1"/>
  <c r="N15" i="7" s="1"/>
  <c r="L14" i="7" a="1"/>
  <c r="O14" i="7" s="1"/>
  <c r="L13" i="7" a="1"/>
  <c r="O13" i="7" s="1"/>
  <c r="L12" i="7" a="1"/>
  <c r="M12" i="7" s="1"/>
  <c r="L11" i="7" a="1"/>
  <c r="O11" i="7" s="1"/>
  <c r="L10" i="7" a="1"/>
  <c r="O10" i="7" s="1"/>
  <c r="L9" i="7" a="1"/>
  <c r="O9" i="7" s="1"/>
  <c r="L8" i="7" a="1"/>
  <c r="O8" i="7" s="1"/>
  <c r="L7" i="7" a="1"/>
  <c r="O7" i="7" s="1"/>
  <c r="L6" i="7" a="1"/>
  <c r="O6" i="7" s="1"/>
  <c r="L5" i="7" a="1"/>
  <c r="O5" i="7" s="1"/>
  <c r="L4" i="7" a="1"/>
  <c r="O4" i="7" s="1"/>
  <c r="L3" i="7" a="1"/>
  <c r="O3" i="7" s="1"/>
  <c r="K19" i="7"/>
  <c r="J18" i="7"/>
  <c r="K18" i="7" s="1"/>
  <c r="O2" i="7"/>
  <c r="N2" i="7"/>
  <c r="M2" i="7"/>
  <c r="L2" i="7"/>
  <c r="L17" i="3"/>
  <c r="L16" i="3" s="1"/>
  <c r="L18" i="3"/>
  <c r="M18" i="3" s="1"/>
  <c r="M19" i="3"/>
  <c r="P19" i="7" l="1"/>
  <c r="R19" i="7" s="1"/>
  <c r="L19" i="7"/>
  <c r="O19" i="7"/>
  <c r="N19" i="7"/>
  <c r="M18" i="7"/>
  <c r="P18" i="7"/>
  <c r="R18" i="7" s="1"/>
  <c r="S18" i="7" s="1"/>
  <c r="L18" i="7"/>
  <c r="O18" i="7"/>
  <c r="M17" i="7"/>
  <c r="P17" i="7"/>
  <c r="R17" i="7" s="1"/>
  <c r="S17" i="7" s="1"/>
  <c r="L17" i="7"/>
  <c r="O17" i="7"/>
  <c r="M16" i="7"/>
  <c r="P16" i="7"/>
  <c r="R16" i="7" s="1"/>
  <c r="S16" i="7" s="1"/>
  <c r="L16" i="7"/>
  <c r="O16" i="7"/>
  <c r="M15" i="7"/>
  <c r="P15" i="7"/>
  <c r="R15" i="7" s="1"/>
  <c r="S15" i="7" s="1"/>
  <c r="L15" i="7"/>
  <c r="O15" i="7"/>
  <c r="N14" i="7"/>
  <c r="M14" i="7"/>
  <c r="P14" i="7"/>
  <c r="R14" i="7" s="1"/>
  <c r="S14" i="7" s="1"/>
  <c r="L14" i="7"/>
  <c r="N13" i="7"/>
  <c r="M13" i="7"/>
  <c r="P13" i="7"/>
  <c r="R13" i="7" s="1"/>
  <c r="S13" i="7" s="1"/>
  <c r="L13" i="7"/>
  <c r="P12" i="7"/>
  <c r="R12" i="7" s="1"/>
  <c r="L12" i="7"/>
  <c r="O12" i="7"/>
  <c r="N12" i="7"/>
  <c r="N11" i="7"/>
  <c r="M11" i="7"/>
  <c r="P11" i="7"/>
  <c r="R11" i="7" s="1"/>
  <c r="S11" i="7" s="1"/>
  <c r="L11" i="7"/>
  <c r="N10" i="7"/>
  <c r="M10" i="7"/>
  <c r="P10" i="7"/>
  <c r="R10" i="7" s="1"/>
  <c r="L10" i="7"/>
  <c r="N9" i="7"/>
  <c r="M9" i="7"/>
  <c r="P9" i="7"/>
  <c r="R9" i="7" s="1"/>
  <c r="S9" i="7" s="1"/>
  <c r="L9" i="7"/>
  <c r="N8" i="7"/>
  <c r="M8" i="7"/>
  <c r="P8" i="7"/>
  <c r="R8" i="7" s="1"/>
  <c r="S8" i="7" s="1"/>
  <c r="L8" i="7"/>
  <c r="N7" i="7"/>
  <c r="M7" i="7"/>
  <c r="P7" i="7"/>
  <c r="R7" i="7" s="1"/>
  <c r="S7" i="7" s="1"/>
  <c r="L7" i="7"/>
  <c r="N6" i="7"/>
  <c r="P6" i="7"/>
  <c r="R6" i="7" s="1"/>
  <c r="L6" i="7"/>
  <c r="M6" i="7"/>
  <c r="N5" i="7"/>
  <c r="M5" i="7"/>
  <c r="P5" i="7"/>
  <c r="R5" i="7" s="1"/>
  <c r="S5" i="7" s="1"/>
  <c r="L5" i="7"/>
  <c r="N4" i="7"/>
  <c r="P4" i="7"/>
  <c r="R4" i="7" s="1"/>
  <c r="S4" i="7" s="1"/>
  <c r="L4" i="7"/>
  <c r="M4" i="7"/>
  <c r="N3" i="7"/>
  <c r="M3" i="7"/>
  <c r="P3" i="7"/>
  <c r="R3" i="7" s="1"/>
  <c r="S3" i="7" s="1"/>
  <c r="L3" i="7"/>
  <c r="S12" i="7"/>
  <c r="J17" i="7"/>
  <c r="S6" i="7"/>
  <c r="S10" i="7"/>
  <c r="S19" i="7"/>
  <c r="M16" i="3"/>
  <c r="L15" i="3"/>
  <c r="M17" i="3"/>
  <c r="K17" i="7" l="1"/>
  <c r="J16" i="7"/>
  <c r="M15" i="3"/>
  <c r="L14" i="3"/>
  <c r="K16" i="7" l="1"/>
  <c r="J15" i="7"/>
  <c r="L13" i="3"/>
  <c r="M14" i="3"/>
  <c r="K15" i="7" l="1"/>
  <c r="J14" i="7"/>
  <c r="L12" i="3"/>
  <c r="M13" i="3"/>
  <c r="S2" i="3"/>
  <c r="R2" i="3"/>
  <c r="Q2" i="3"/>
  <c r="P2" i="3"/>
  <c r="O2" i="3"/>
  <c r="N2" i="3"/>
  <c r="N3" i="3" a="1"/>
  <c r="K14" i="7" l="1"/>
  <c r="J13" i="7"/>
  <c r="M12" i="3"/>
  <c r="L11" i="3"/>
  <c r="N19" i="3" a="1"/>
  <c r="N18" i="3" a="1"/>
  <c r="N17" i="3" a="1"/>
  <c r="N16" i="3" a="1"/>
  <c r="N15" i="3" a="1"/>
  <c r="N14" i="3" a="1"/>
  <c r="N13" i="3" a="1"/>
  <c r="N12" i="3" a="1"/>
  <c r="N11" i="3" a="1"/>
  <c r="N10" i="3" a="1"/>
  <c r="N9" i="3" a="1"/>
  <c r="N8" i="3" a="1"/>
  <c r="N7" i="3" a="1"/>
  <c r="N6" i="3" a="1"/>
  <c r="N5" i="3" a="1"/>
  <c r="N4" i="3" a="1"/>
  <c r="N3" i="3"/>
  <c r="P3" i="3"/>
  <c r="O3" i="3"/>
  <c r="S3" i="3"/>
  <c r="R3" i="3"/>
  <c r="T3" i="3"/>
  <c r="V3" i="3" s="1"/>
  <c r="W3" i="3" s="1"/>
  <c r="Q3" i="3"/>
  <c r="J12" i="7" l="1"/>
  <c r="K13" i="7"/>
  <c r="M11" i="3"/>
  <c r="L10" i="3"/>
  <c r="N4" i="3"/>
  <c r="Q4" i="3"/>
  <c r="T4" i="3"/>
  <c r="V4" i="3" s="1"/>
  <c r="W4" i="3" s="1"/>
  <c r="P4" i="3"/>
  <c r="S4" i="3"/>
  <c r="O4" i="3"/>
  <c r="R4" i="3"/>
  <c r="N8" i="3"/>
  <c r="Q8" i="3"/>
  <c r="T8" i="3"/>
  <c r="V8" i="3" s="1"/>
  <c r="W8" i="3" s="1"/>
  <c r="P8" i="3"/>
  <c r="S8" i="3"/>
  <c r="O8" i="3"/>
  <c r="R8" i="3"/>
  <c r="P12" i="3"/>
  <c r="Q12" i="3"/>
  <c r="O12" i="3"/>
  <c r="T12" i="3"/>
  <c r="V12" i="3" s="1"/>
  <c r="W12" i="3" s="1"/>
  <c r="R12" i="3"/>
  <c r="S12" i="3"/>
  <c r="N12" i="3"/>
  <c r="N16" i="3"/>
  <c r="O16" i="3"/>
  <c r="T16" i="3"/>
  <c r="V16" i="3" s="1"/>
  <c r="W16" i="3" s="1"/>
  <c r="S16" i="3"/>
  <c r="R16" i="3"/>
  <c r="Q16" i="3"/>
  <c r="P16" i="3"/>
  <c r="N9" i="3"/>
  <c r="T9" i="3"/>
  <c r="V9" i="3" s="1"/>
  <c r="W9" i="3" s="1"/>
  <c r="O9" i="3"/>
  <c r="S9" i="3"/>
  <c r="R9" i="3"/>
  <c r="P9" i="3"/>
  <c r="Q9" i="3"/>
  <c r="N13" i="3"/>
  <c r="S13" i="3"/>
  <c r="O13" i="3"/>
  <c r="R13" i="3"/>
  <c r="Q13" i="3"/>
  <c r="T13" i="3"/>
  <c r="V13" i="3" s="1"/>
  <c r="W13" i="3" s="1"/>
  <c r="P13" i="3"/>
  <c r="O17" i="3"/>
  <c r="Q17" i="3"/>
  <c r="R17" i="3"/>
  <c r="P17" i="3"/>
  <c r="T17" i="3"/>
  <c r="V17" i="3" s="1"/>
  <c r="W17" i="3" s="1"/>
  <c r="N17" i="3"/>
  <c r="S17" i="3"/>
  <c r="P5" i="3"/>
  <c r="O5" i="3"/>
  <c r="Q5" i="3"/>
  <c r="T5" i="3"/>
  <c r="V5" i="3" s="1"/>
  <c r="W5" i="3" s="1"/>
  <c r="S5" i="3"/>
  <c r="R5" i="3"/>
  <c r="N5" i="3"/>
  <c r="N6" i="3"/>
  <c r="Q6" i="3"/>
  <c r="T6" i="3"/>
  <c r="V6" i="3" s="1"/>
  <c r="W6" i="3" s="1"/>
  <c r="P6" i="3"/>
  <c r="S6" i="3"/>
  <c r="O6" i="3"/>
  <c r="R6" i="3"/>
  <c r="N10" i="3"/>
  <c r="R10" i="3"/>
  <c r="Q10" i="3"/>
  <c r="P10" i="3"/>
  <c r="T10" i="3"/>
  <c r="V10" i="3" s="1"/>
  <c r="W10" i="3" s="1"/>
  <c r="O10" i="3"/>
  <c r="S10" i="3"/>
  <c r="N14" i="3"/>
  <c r="P14" i="3"/>
  <c r="Q14" i="3"/>
  <c r="S14" i="3"/>
  <c r="T14" i="3"/>
  <c r="V14" i="3" s="1"/>
  <c r="W14" i="3" s="1"/>
  <c r="O14" i="3"/>
  <c r="R14" i="3"/>
  <c r="P18" i="3"/>
  <c r="T18" i="3"/>
  <c r="V18" i="3" s="1"/>
  <c r="W18" i="3" s="1"/>
  <c r="S18" i="3"/>
  <c r="Q18" i="3"/>
  <c r="N18" i="3"/>
  <c r="O18" i="3"/>
  <c r="R18" i="3"/>
  <c r="Q7" i="3"/>
  <c r="O7" i="3"/>
  <c r="R7" i="3"/>
  <c r="N7" i="3"/>
  <c r="T7" i="3"/>
  <c r="V7" i="3" s="1"/>
  <c r="W7" i="3" s="1"/>
  <c r="P7" i="3"/>
  <c r="S7" i="3"/>
  <c r="Q11" i="3"/>
  <c r="T11" i="3"/>
  <c r="V11" i="3" s="1"/>
  <c r="W11" i="3" s="1"/>
  <c r="R11" i="3"/>
  <c r="S11" i="3"/>
  <c r="P11" i="3"/>
  <c r="N11" i="3"/>
  <c r="O11" i="3"/>
  <c r="O15" i="3"/>
  <c r="N15" i="3"/>
  <c r="P15" i="3"/>
  <c r="T15" i="3"/>
  <c r="V15" i="3" s="1"/>
  <c r="W15" i="3" s="1"/>
  <c r="S15" i="3"/>
  <c r="R15" i="3"/>
  <c r="Q15" i="3"/>
  <c r="Q19" i="3"/>
  <c r="P19" i="3"/>
  <c r="S19" i="3"/>
  <c r="O19" i="3"/>
  <c r="R19" i="3"/>
  <c r="T19" i="3"/>
  <c r="V19" i="3" s="1"/>
  <c r="W19" i="3" s="1"/>
  <c r="N19" i="3"/>
  <c r="J11" i="7" l="1"/>
  <c r="K12" i="7"/>
  <c r="L9" i="3"/>
  <c r="M10" i="3"/>
  <c r="K11" i="7" l="1"/>
  <c r="J10" i="7"/>
  <c r="L8" i="3"/>
  <c r="M9" i="3"/>
  <c r="K10" i="7" l="1"/>
  <c r="J9" i="7"/>
  <c r="M8" i="3"/>
  <c r="L7" i="3"/>
  <c r="J8" i="7" l="1"/>
  <c r="K9" i="7"/>
  <c r="M7" i="3"/>
  <c r="L6" i="3"/>
  <c r="K8" i="7" l="1"/>
  <c r="J7" i="7"/>
  <c r="L5" i="3"/>
  <c r="M6" i="3"/>
  <c r="K7" i="7" l="1"/>
  <c r="J6" i="7"/>
  <c r="L4" i="3"/>
  <c r="M5" i="3"/>
  <c r="K6" i="7" l="1"/>
  <c r="J5" i="7"/>
  <c r="M4" i="3"/>
  <c r="L3" i="3"/>
  <c r="M3" i="3" s="1"/>
  <c r="K5" i="7" l="1"/>
  <c r="J4" i="7"/>
  <c r="K4" i="7" l="1"/>
  <c r="J3" i="7"/>
  <c r="K3" i="7" s="1"/>
</calcChain>
</file>

<file path=xl/sharedStrings.xml><?xml version="1.0" encoding="utf-8"?>
<sst xmlns="http://schemas.openxmlformats.org/spreadsheetml/2006/main" count="36" uniqueCount="17">
  <si>
    <t>SMB</t>
  </si>
  <si>
    <t>HML</t>
  </si>
  <si>
    <t>WML</t>
  </si>
  <si>
    <t>EMG</t>
  </si>
  <si>
    <t>VOL</t>
  </si>
  <si>
    <t>Fund</t>
  </si>
  <si>
    <t>Alpha</t>
  </si>
  <si>
    <t>Annualized gross alpha (bp)</t>
  </si>
  <si>
    <t>Annualized Net alpha (bp)</t>
  </si>
  <si>
    <t>Regression</t>
  </si>
  <si>
    <t>Source:</t>
  </si>
  <si>
    <t>Benchmark</t>
  </si>
  <si>
    <t>Kenneth French's homepage</t>
  </si>
  <si>
    <t>NBIM underlying, adjusted by Rann to be USD denominated</t>
  </si>
  <si>
    <t>MSCI emergin markets minus developed markets</t>
  </si>
  <si>
    <t>Rann: High-vol minus low-vol in S&amp;P 500</t>
  </si>
  <si>
    <t>Analysis performed by Richard Priestley (Professor, BI Norwegian Business School) and Halvor Hoddevik (Rann Rådgivning)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</si>
</sst>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2" borderId="0" xfId="2" applyNumberFormat="1"/>
    <xf numFmtId="1" fontId="7" fillId="0" borderId="0" xfId="0" applyNumberFormat="1" applyFont="1"/>
    <xf numFmtId="0" fontId="6" fillId="2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60% - Accent5" xfId="2" builtinId="4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'Fama French Carhart'!$S$2</c:f>
              <c:strCache>
                <c:ptCount val="1"/>
                <c:pt idx="0">
                  <c:v>Annualized Net alpha (bp)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'Fama French Carhart'!$K$3:$K$19</c:f>
              <c:strCache>
                <c:ptCount val="17"/>
                <c:pt idx="0">
                  <c:v>Last 17 years</c:v>
                </c:pt>
                <c:pt idx="1">
                  <c:v>Last 16 years</c:v>
                </c:pt>
                <c:pt idx="2">
                  <c:v>Last 15 years</c:v>
                </c:pt>
                <c:pt idx="3">
                  <c:v>Last 14 years</c:v>
                </c:pt>
                <c:pt idx="4">
                  <c:v>Last 13 years</c:v>
                </c:pt>
                <c:pt idx="5">
                  <c:v>Last 12 years</c:v>
                </c:pt>
                <c:pt idx="6">
                  <c:v>Last 11 years</c:v>
                </c:pt>
                <c:pt idx="7">
                  <c:v>Last 10 years</c:v>
                </c:pt>
                <c:pt idx="8">
                  <c:v>Last 9 years</c:v>
                </c:pt>
                <c:pt idx="9">
                  <c:v>Last 8 years</c:v>
                </c:pt>
                <c:pt idx="10">
                  <c:v>Last 7 years</c:v>
                </c:pt>
                <c:pt idx="11">
                  <c:v>Last 6 years</c:v>
                </c:pt>
                <c:pt idx="12">
                  <c:v>Last 5 years</c:v>
                </c:pt>
                <c:pt idx="13">
                  <c:v>Last 4 years</c:v>
                </c:pt>
                <c:pt idx="14">
                  <c:v>Last 3 years</c:v>
                </c:pt>
                <c:pt idx="15">
                  <c:v>Last 2 years</c:v>
                </c:pt>
                <c:pt idx="16">
                  <c:v>Last 1 years</c:v>
                </c:pt>
              </c:strCache>
            </c:strRef>
          </c:cat>
          <c:val>
            <c:numRef>
              <c:f>'Fama French Carhart'!$S$3:$S$19</c:f>
              <c:numCache>
                <c:formatCode>0</c:formatCode>
                <c:ptCount val="17"/>
                <c:pt idx="0">
                  <c:v>11.508949546575526</c:v>
                </c:pt>
                <c:pt idx="1">
                  <c:v>12.772079515448937</c:v>
                </c:pt>
                <c:pt idx="2">
                  <c:v>5.9016647704025864</c:v>
                </c:pt>
                <c:pt idx="3">
                  <c:v>-5.1516504131775829</c:v>
                </c:pt>
                <c:pt idx="4">
                  <c:v>-7.9582308942702404</c:v>
                </c:pt>
                <c:pt idx="5">
                  <c:v>-8.9768982939183282</c:v>
                </c:pt>
                <c:pt idx="6">
                  <c:v>-0.65761931941348806</c:v>
                </c:pt>
                <c:pt idx="7">
                  <c:v>-0.72091330539959131</c:v>
                </c:pt>
                <c:pt idx="8">
                  <c:v>-12.481870863195082</c:v>
                </c:pt>
                <c:pt idx="9">
                  <c:v>-8.1227982690697917</c:v>
                </c:pt>
                <c:pt idx="10">
                  <c:v>-18.360652601726262</c:v>
                </c:pt>
                <c:pt idx="11">
                  <c:v>0.32857612255611812</c:v>
                </c:pt>
                <c:pt idx="12">
                  <c:v>-20.812547475956983</c:v>
                </c:pt>
                <c:pt idx="13">
                  <c:v>-30.371937366300202</c:v>
                </c:pt>
                <c:pt idx="14">
                  <c:v>-24.395221979380782</c:v>
                </c:pt>
                <c:pt idx="15">
                  <c:v>-47.06965588862198</c:v>
                </c:pt>
                <c:pt idx="16">
                  <c:v>-91.737869404802552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999320"/>
        <c:axId val="794999712"/>
      </c:barChart>
      <c:catAx>
        <c:axId val="79499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4999712"/>
        <c:crosses val="autoZero"/>
        <c:auto val="1"/>
        <c:lblAlgn val="ctr"/>
        <c:lblOffset val="100"/>
        <c:tickMarkSkip val="1"/>
        <c:noMultiLvlLbl val="1"/>
      </c:catAx>
      <c:valAx>
        <c:axId val="79499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499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factors'!$W$2</c:f>
              <c:strCache>
                <c:ptCount val="1"/>
                <c:pt idx="0">
                  <c:v>Annualized Net alpha (bp)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 factors'!$M$3:$M$19</c:f>
              <c:strCache>
                <c:ptCount val="17"/>
                <c:pt idx="0">
                  <c:v>Last 17 years</c:v>
                </c:pt>
                <c:pt idx="1">
                  <c:v>Last 16 years</c:v>
                </c:pt>
                <c:pt idx="2">
                  <c:v>Last 15 years</c:v>
                </c:pt>
                <c:pt idx="3">
                  <c:v>Last 14 years</c:v>
                </c:pt>
                <c:pt idx="4">
                  <c:v>Last 13 years</c:v>
                </c:pt>
                <c:pt idx="5">
                  <c:v>Last 12 years</c:v>
                </c:pt>
                <c:pt idx="6">
                  <c:v>Last 11 years</c:v>
                </c:pt>
                <c:pt idx="7">
                  <c:v>Last 10 years</c:v>
                </c:pt>
                <c:pt idx="8">
                  <c:v>Last 9 years</c:v>
                </c:pt>
                <c:pt idx="9">
                  <c:v>Last 8 years</c:v>
                </c:pt>
                <c:pt idx="10">
                  <c:v>Last 7 years</c:v>
                </c:pt>
                <c:pt idx="11">
                  <c:v>Last 6 years</c:v>
                </c:pt>
                <c:pt idx="12">
                  <c:v>Last 5 years</c:v>
                </c:pt>
                <c:pt idx="13">
                  <c:v>Last 4 years</c:v>
                </c:pt>
                <c:pt idx="14">
                  <c:v>Last 3 years</c:v>
                </c:pt>
                <c:pt idx="15">
                  <c:v>Last 2 years</c:v>
                </c:pt>
                <c:pt idx="16">
                  <c:v>Last 1 years</c:v>
                </c:pt>
              </c:strCache>
            </c:strRef>
          </c:cat>
          <c:val>
            <c:numRef>
              <c:f>'6 factors'!$W$3:$W$19</c:f>
              <c:numCache>
                <c:formatCode>0</c:formatCode>
                <c:ptCount val="17"/>
                <c:pt idx="0">
                  <c:v>5.4383292728517461</c:v>
                </c:pt>
                <c:pt idx="1">
                  <c:v>5.9732438285656073</c:v>
                </c:pt>
                <c:pt idx="2">
                  <c:v>0.86768314259754931</c:v>
                </c:pt>
                <c:pt idx="3">
                  <c:v>-11.445113335346507</c:v>
                </c:pt>
                <c:pt idx="4">
                  <c:v>-12.829416817135547</c:v>
                </c:pt>
                <c:pt idx="5">
                  <c:v>-10.958752323460269</c:v>
                </c:pt>
                <c:pt idx="6">
                  <c:v>-2.7299495951907318</c:v>
                </c:pt>
                <c:pt idx="7">
                  <c:v>-6.0194249593872371</c:v>
                </c:pt>
                <c:pt idx="8">
                  <c:v>-16.447943349370014</c:v>
                </c:pt>
                <c:pt idx="9">
                  <c:v>-12.963631079066623</c:v>
                </c:pt>
                <c:pt idx="10">
                  <c:v>-21.345736173756062</c:v>
                </c:pt>
                <c:pt idx="11">
                  <c:v>-2.7801887746351781</c:v>
                </c:pt>
                <c:pt idx="12">
                  <c:v>-24.734385377766227</c:v>
                </c:pt>
                <c:pt idx="13">
                  <c:v>-33.572914493103582</c:v>
                </c:pt>
                <c:pt idx="14">
                  <c:v>-36.273787053304979</c:v>
                </c:pt>
                <c:pt idx="15">
                  <c:v>-78.626981584030858</c:v>
                </c:pt>
                <c:pt idx="16">
                  <c:v>-100.76543297302329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998928"/>
        <c:axId val="794998536"/>
      </c:barChart>
      <c:catAx>
        <c:axId val="79499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4998536"/>
        <c:crosses val="autoZero"/>
        <c:auto val="1"/>
        <c:lblAlgn val="ctr"/>
        <c:lblOffset val="100"/>
        <c:tickMarkSkip val="1"/>
        <c:noMultiLvlLbl val="1"/>
      </c:catAx>
      <c:valAx>
        <c:axId val="79499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499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148878</xdr:colOff>
      <xdr:row>21</xdr:row>
      <xdr:rowOff>186817</xdr:rowOff>
    </xdr:from>
    <xdr:to>
      <xdr:col>18</xdr:col>
      <xdr:colOff>616323</xdr:colOff>
      <xdr:row>38</xdr:row>
      <xdr:rowOff>184096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54428</xdr:colOff>
      <xdr:row>21</xdr:row>
      <xdr:rowOff>145195</xdr:rowOff>
    </xdr:from>
    <xdr:to>
      <xdr:col>20</xdr:col>
      <xdr:colOff>198503</xdr:colOff>
      <xdr:row>38</xdr:row>
      <xdr:rowOff>142474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1"/>
  <sheetViews>
    <sheetView showGridLines="0" tabSelected="1" zoomScale="85" zoomScaleNormal="85" workbookViewId="0">
      <selection activeCell="J2" sqref="J2"/>
    </sheetView>
  </sheetViews>
  <sheetFormatPr defaultRowHeight="15" x14ac:dyDescent="0.25"/>
  <cols>
    <col min="2" max="2" width="12.42578125" bestFit="1" customWidth="1"/>
    <col min="3" max="6" width="12.5703125" customWidth="1"/>
    <col min="7" max="7" width="4.7109375" customWidth="1"/>
    <col min="8" max="8" width="12.5703125" customWidth="1"/>
    <col min="11" max="11" width="13.42578125" bestFit="1" customWidth="1"/>
    <col min="12" max="19" width="10.5703125" customWidth="1"/>
  </cols>
  <sheetData>
    <row r="1" spans="1:20" x14ac:dyDescent="0.25">
      <c r="C1" t="s">
        <v>2</v>
      </c>
      <c r="D1" t="s">
        <v>0</v>
      </c>
      <c r="E1" t="s">
        <v>1</v>
      </c>
      <c r="F1" t="s">
        <v>11</v>
      </c>
      <c r="H1" t="s">
        <v>5</v>
      </c>
    </row>
    <row r="2" spans="1:20" ht="56.25" x14ac:dyDescent="0.25">
      <c r="A2" s="5" t="s">
        <v>10</v>
      </c>
      <c r="B2" s="5"/>
      <c r="C2" s="6" t="s">
        <v>12</v>
      </c>
      <c r="D2" s="6" t="s">
        <v>12</v>
      </c>
      <c r="E2" s="6" t="s">
        <v>12</v>
      </c>
      <c r="F2" s="6" t="s">
        <v>13</v>
      </c>
      <c r="G2" s="6"/>
      <c r="H2" s="6" t="s">
        <v>13</v>
      </c>
      <c r="K2" s="9" t="s">
        <v>9</v>
      </c>
      <c r="L2" s="9" t="str">
        <f>F1</f>
        <v>Benchmark</v>
      </c>
      <c r="M2" s="9" t="str">
        <f>E1</f>
        <v>HML</v>
      </c>
      <c r="N2" s="9" t="str">
        <f>D1</f>
        <v>SMB</v>
      </c>
      <c r="O2" s="9" t="str">
        <f>C1</f>
        <v>WML</v>
      </c>
      <c r="P2" s="9" t="s">
        <v>6</v>
      </c>
      <c r="Q2" s="10"/>
      <c r="R2" s="9" t="s">
        <v>7</v>
      </c>
      <c r="S2" s="9" t="s">
        <v>8</v>
      </c>
    </row>
    <row r="3" spans="1:20" x14ac:dyDescent="0.25">
      <c r="J3" s="8">
        <f t="shared" ref="J3:J17" si="0">J4+1</f>
        <v>17</v>
      </c>
      <c r="K3" s="7" t="str">
        <f t="shared" ref="K3:K18" si="1">"Last "&amp;TEXT(J3,"0")&amp;" years"</f>
        <v>Last 17 years</v>
      </c>
      <c r="L3" s="2">
        <f t="array" ref="L3:P3">LINEST($H$6:$H$208,$C$6:$F$208,TRUE)</f>
        <v>1.0196914811281999</v>
      </c>
      <c r="M3" s="2">
        <v>-1.9066593160622376E-2</v>
      </c>
      <c r="N3" s="2">
        <v>3.8821839789620102E-2</v>
      </c>
      <c r="O3" s="2">
        <v>1.1001172208634419E-2</v>
      </c>
      <c r="P3" s="2">
        <v>2.5424124622146271E-2</v>
      </c>
      <c r="Q3" s="2"/>
      <c r="R3" s="4">
        <f>P3*1200</f>
        <v>30.508949546575526</v>
      </c>
      <c r="S3" s="4">
        <f>R3-19</f>
        <v>11.508949546575526</v>
      </c>
    </row>
    <row r="4" spans="1:20" x14ac:dyDescent="0.25">
      <c r="J4" s="8">
        <f t="shared" si="0"/>
        <v>16</v>
      </c>
      <c r="K4" s="7" t="str">
        <f t="shared" si="1"/>
        <v>Last 16 years</v>
      </c>
      <c r="L4" s="2">
        <f t="array" ref="L4:P4">LINEST($H$17:$H$208,$C$17:$F$208,TRUE)</f>
        <v>1.0217024679902496</v>
      </c>
      <c r="M4" s="2">
        <v>-1.7889949734452657E-2</v>
      </c>
      <c r="N4" s="2">
        <v>4.0175707749510327E-2</v>
      </c>
      <c r="O4" s="2">
        <v>1.1753441831090741E-2</v>
      </c>
      <c r="P4" s="2">
        <v>2.6476732929540781E-2</v>
      </c>
      <c r="Q4" s="2"/>
      <c r="R4" s="4">
        <f t="shared" ref="R4:R19" si="2">P4*1200</f>
        <v>31.772079515448937</v>
      </c>
      <c r="S4" s="4">
        <f t="shared" ref="S4:S19" si="3">R4-19</f>
        <v>12.772079515448937</v>
      </c>
    </row>
    <row r="5" spans="1:20" x14ac:dyDescent="0.25">
      <c r="A5">
        <v>199801</v>
      </c>
      <c r="B5" s="1">
        <v>35796</v>
      </c>
      <c r="C5" s="2">
        <v>-2.88</v>
      </c>
      <c r="D5" s="2">
        <v>-0.19</v>
      </c>
      <c r="E5" s="2">
        <v>-1.29</v>
      </c>
      <c r="F5" s="2"/>
      <c r="G5" s="1"/>
      <c r="I5" s="2"/>
      <c r="J5" s="8">
        <f t="shared" si="0"/>
        <v>15</v>
      </c>
      <c r="K5" s="7" t="str">
        <f t="shared" si="1"/>
        <v>Last 15 years</v>
      </c>
      <c r="L5" s="2">
        <f t="array" ref="L5:P5">LINEST($H$29:$H$208,$C$29:$F$208,TRUE)</f>
        <v>1.0206113484425527</v>
      </c>
      <c r="M5" s="2">
        <v>-1.3251165648306865E-2</v>
      </c>
      <c r="N5" s="2">
        <v>4.325337912812461E-2</v>
      </c>
      <c r="O5" s="2">
        <v>9.4663524266150514E-3</v>
      </c>
      <c r="P5" s="2">
        <v>2.0751387308668823E-2</v>
      </c>
      <c r="Q5" s="2"/>
      <c r="R5" s="4">
        <f t="shared" si="2"/>
        <v>24.901664770402586</v>
      </c>
      <c r="S5" s="4">
        <f t="shared" si="3"/>
        <v>5.9016647704025864</v>
      </c>
      <c r="T5" s="4"/>
    </row>
    <row r="6" spans="1:20" x14ac:dyDescent="0.25">
      <c r="A6">
        <v>199802</v>
      </c>
      <c r="B6" s="1">
        <v>35827</v>
      </c>
      <c r="C6" s="2">
        <v>-1.7</v>
      </c>
      <c r="D6" s="2">
        <v>0.08</v>
      </c>
      <c r="E6" s="2">
        <v>0.68</v>
      </c>
      <c r="F6" s="2">
        <v>6.735018199382492</v>
      </c>
      <c r="G6" s="1"/>
      <c r="H6" s="2">
        <v>6.507210542222297</v>
      </c>
      <c r="I6" s="2"/>
      <c r="J6" s="8">
        <f t="shared" si="0"/>
        <v>14</v>
      </c>
      <c r="K6" s="7" t="str">
        <f t="shared" si="1"/>
        <v>Last 14 years</v>
      </c>
      <c r="L6" s="2">
        <f t="array" ref="L6:P6">LINEST($H$41:$H$208,$C$41:$F$208,TRUE)</f>
        <v>1.0238254112790148</v>
      </c>
      <c r="M6" s="2">
        <v>-1.948896262668904E-2</v>
      </c>
      <c r="N6" s="2">
        <v>4.1940932764884746E-2</v>
      </c>
      <c r="O6" s="2">
        <v>1.3616467166667822E-2</v>
      </c>
      <c r="P6" s="2">
        <v>1.1540291322352014E-2</v>
      </c>
      <c r="Q6" s="2"/>
      <c r="R6" s="4">
        <f t="shared" si="2"/>
        <v>13.848349586822417</v>
      </c>
      <c r="S6" s="4">
        <f t="shared" si="3"/>
        <v>-5.1516504131775829</v>
      </c>
      <c r="T6" s="4"/>
    </row>
    <row r="7" spans="1:20" x14ac:dyDescent="0.25">
      <c r="A7">
        <v>199803</v>
      </c>
      <c r="B7" s="1">
        <v>35855</v>
      </c>
      <c r="C7" s="2">
        <v>2.31</v>
      </c>
      <c r="D7" s="2">
        <v>-0.81</v>
      </c>
      <c r="E7" s="2">
        <v>2.42</v>
      </c>
      <c r="F7" s="2">
        <v>4.0871177307581164</v>
      </c>
      <c r="G7" s="1"/>
      <c r="H7" s="2">
        <v>3.931775511455271</v>
      </c>
      <c r="I7" s="2"/>
      <c r="J7" s="8">
        <f t="shared" si="0"/>
        <v>13</v>
      </c>
      <c r="K7" s="7" t="str">
        <f t="shared" si="1"/>
        <v>Last 13 years</v>
      </c>
      <c r="L7" s="2">
        <f t="array" ref="L7:P7">LINEST($H$53:$H$208,$C$53:$F$208,TRUE)</f>
        <v>1.0245148527207746</v>
      </c>
      <c r="M7" s="2">
        <v>-2.7019752040637928E-2</v>
      </c>
      <c r="N7" s="2">
        <v>5.0624913486508209E-2</v>
      </c>
      <c r="O7" s="2">
        <v>1.1703388876051339E-2</v>
      </c>
      <c r="P7" s="2">
        <v>9.2014742547747996E-3</v>
      </c>
      <c r="Q7" s="2"/>
      <c r="R7" s="4">
        <f t="shared" si="2"/>
        <v>11.04176910572976</v>
      </c>
      <c r="S7" s="4">
        <f t="shared" si="3"/>
        <v>-7.9582308942702404</v>
      </c>
      <c r="T7" s="4"/>
    </row>
    <row r="8" spans="1:20" x14ac:dyDescent="0.25">
      <c r="A8">
        <v>199804</v>
      </c>
      <c r="B8" s="1">
        <v>35886</v>
      </c>
      <c r="C8" s="2">
        <v>0.83</v>
      </c>
      <c r="D8" s="2">
        <v>0.4</v>
      </c>
      <c r="E8" s="2">
        <v>-0.26</v>
      </c>
      <c r="F8" s="2">
        <v>1.0594975494346848</v>
      </c>
      <c r="G8" s="1"/>
      <c r="H8" s="2">
        <v>1.3210885535056338</v>
      </c>
      <c r="I8" s="2"/>
      <c r="J8" s="8">
        <f t="shared" si="0"/>
        <v>12</v>
      </c>
      <c r="K8" s="7" t="str">
        <f t="shared" si="1"/>
        <v>Last 12 years</v>
      </c>
      <c r="L8" s="2">
        <f t="array" ref="L8:P8">LINEST($H$65:$H$208,$C$65:$F$208,TRUE)</f>
        <v>1.0249843235618068</v>
      </c>
      <c r="M8" s="2">
        <v>-2.8601129429923506E-2</v>
      </c>
      <c r="N8" s="2">
        <v>4.865971698941917E-2</v>
      </c>
      <c r="O8" s="2">
        <v>1.0023076822964064E-2</v>
      </c>
      <c r="P8" s="2">
        <v>8.3525847550680599E-3</v>
      </c>
      <c r="Q8" s="2"/>
      <c r="R8" s="4">
        <f t="shared" si="2"/>
        <v>10.023101706081672</v>
      </c>
      <c r="S8" s="4">
        <f t="shared" si="3"/>
        <v>-8.9768982939183282</v>
      </c>
      <c r="T8" s="4"/>
    </row>
    <row r="9" spans="1:20" x14ac:dyDescent="0.25">
      <c r="A9">
        <v>199805</v>
      </c>
      <c r="B9" s="1">
        <v>35916</v>
      </c>
      <c r="C9" s="2">
        <v>1.1599999999999999</v>
      </c>
      <c r="D9" s="2">
        <v>-1</v>
      </c>
      <c r="E9" s="2">
        <v>1.83</v>
      </c>
      <c r="F9" s="2">
        <v>-0.70379486883899167</v>
      </c>
      <c r="G9" s="1"/>
      <c r="H9" s="2">
        <v>-1.2424348877031588</v>
      </c>
      <c r="I9" s="2"/>
      <c r="J9" s="8">
        <f t="shared" si="0"/>
        <v>11</v>
      </c>
      <c r="K9" s="7" t="str">
        <f t="shared" si="1"/>
        <v>Last 11 years</v>
      </c>
      <c r="L9" s="2">
        <f t="array" ref="L9:P9">LINEST($H$77:$H$208,$C$77:$F$208,TRUE)</f>
        <v>1.0263412239099581</v>
      </c>
      <c r="M9" s="2">
        <v>-3.0461586968274699E-2</v>
      </c>
      <c r="N9" s="2">
        <v>5.0988428821445234E-2</v>
      </c>
      <c r="O9" s="2">
        <v>6.5952586213659974E-3</v>
      </c>
      <c r="P9" s="2">
        <v>1.5285317233822093E-2</v>
      </c>
      <c r="Q9" s="2"/>
      <c r="R9" s="4">
        <f t="shared" si="2"/>
        <v>18.342380680586512</v>
      </c>
      <c r="S9" s="4">
        <f t="shared" si="3"/>
        <v>-0.65761931941348806</v>
      </c>
      <c r="T9" s="4"/>
    </row>
    <row r="10" spans="1:20" x14ac:dyDescent="0.25">
      <c r="A10">
        <v>199806</v>
      </c>
      <c r="B10" s="1">
        <v>35947</v>
      </c>
      <c r="C10" s="2">
        <v>4.66</v>
      </c>
      <c r="D10" s="2">
        <v>-3.68</v>
      </c>
      <c r="E10" s="2">
        <v>-1.77</v>
      </c>
      <c r="F10" s="2">
        <v>1.7278275209895888</v>
      </c>
      <c r="G10" s="1"/>
      <c r="H10" s="2">
        <v>2.2658240476997937</v>
      </c>
      <c r="I10" s="2"/>
      <c r="J10" s="8">
        <f t="shared" si="0"/>
        <v>10</v>
      </c>
      <c r="K10" s="7" t="str">
        <f t="shared" si="1"/>
        <v>Last 10 years</v>
      </c>
      <c r="L10" s="2">
        <f t="array" ref="L10:P10">LINEST($H$89:$H$208,$C$89:$F$208,TRUE)</f>
        <v>1.0265052551803682</v>
      </c>
      <c r="M10" s="2">
        <v>-2.9445063325043336E-2</v>
      </c>
      <c r="N10" s="2">
        <v>5.0575881133675095E-2</v>
      </c>
      <c r="O10" s="2">
        <v>7.0109630102491629E-3</v>
      </c>
      <c r="P10" s="2">
        <v>1.5232572245500342E-2</v>
      </c>
      <c r="Q10" s="2"/>
      <c r="R10" s="4">
        <f t="shared" si="2"/>
        <v>18.279086694600409</v>
      </c>
      <c r="S10" s="4">
        <f t="shared" si="3"/>
        <v>-0.72091330539959131</v>
      </c>
      <c r="T10" s="4"/>
    </row>
    <row r="11" spans="1:20" x14ac:dyDescent="0.25">
      <c r="A11">
        <v>199807</v>
      </c>
      <c r="B11" s="1">
        <v>35977</v>
      </c>
      <c r="C11" s="2">
        <v>3.77</v>
      </c>
      <c r="D11" s="2">
        <v>-3.34</v>
      </c>
      <c r="E11" s="2">
        <v>-0.74</v>
      </c>
      <c r="F11" s="2">
        <v>6.0089367579085895E-2</v>
      </c>
      <c r="G11" s="1"/>
      <c r="H11" s="2">
        <v>0.17969879561903213</v>
      </c>
      <c r="I11" s="2"/>
      <c r="J11" s="8">
        <f t="shared" si="0"/>
        <v>9</v>
      </c>
      <c r="K11" s="7" t="str">
        <f t="shared" si="1"/>
        <v>Last 9 years</v>
      </c>
      <c r="L11" s="2">
        <f t="array" ref="L11:P11">LINEST($H$101:$H$208,$C$101:$F$208,TRUE)</f>
        <v>1.0256120738978598</v>
      </c>
      <c r="M11" s="2">
        <v>-2.965522480635276E-2</v>
      </c>
      <c r="N11" s="2">
        <v>4.478545537778679E-2</v>
      </c>
      <c r="O11" s="2">
        <v>5.4007981216797566E-3</v>
      </c>
      <c r="P11" s="2">
        <v>5.4317742806707647E-3</v>
      </c>
      <c r="Q11" s="2"/>
      <c r="R11" s="4">
        <f t="shared" si="2"/>
        <v>6.5181291368049177</v>
      </c>
      <c r="S11" s="4">
        <f t="shared" si="3"/>
        <v>-12.481870863195082</v>
      </c>
      <c r="T11" s="4"/>
    </row>
    <row r="12" spans="1:20" x14ac:dyDescent="0.25">
      <c r="A12">
        <v>199808</v>
      </c>
      <c r="B12" s="1">
        <v>36008</v>
      </c>
      <c r="C12" s="2">
        <v>0.25</v>
      </c>
      <c r="D12" s="2">
        <v>-0.72</v>
      </c>
      <c r="E12" s="2">
        <v>-0.63</v>
      </c>
      <c r="F12" s="2">
        <v>-12.521311459548578</v>
      </c>
      <c r="G12" s="1"/>
      <c r="H12" s="2">
        <v>-12.464530186046296</v>
      </c>
      <c r="I12" s="2"/>
      <c r="J12" s="8">
        <f t="shared" si="0"/>
        <v>8</v>
      </c>
      <c r="K12" s="7" t="str">
        <f t="shared" si="1"/>
        <v>Last 8 years</v>
      </c>
      <c r="L12" s="2">
        <f t="array" ref="L12:P12">LINEST($H$113:$H$208,$C$113:$F$208,TRUE)</f>
        <v>1.0248957184623535</v>
      </c>
      <c r="M12" s="2">
        <v>-2.7599473971187356E-2</v>
      </c>
      <c r="N12" s="2">
        <v>3.7449500797081522E-2</v>
      </c>
      <c r="O12" s="2">
        <v>4.3220391519631389E-3</v>
      </c>
      <c r="P12" s="2">
        <v>9.0643347757751735E-3</v>
      </c>
      <c r="Q12" s="2"/>
      <c r="R12" s="4">
        <f t="shared" si="2"/>
        <v>10.877201730930208</v>
      </c>
      <c r="S12" s="4">
        <f t="shared" si="3"/>
        <v>-8.1227982690697917</v>
      </c>
      <c r="T12" s="4"/>
    </row>
    <row r="13" spans="1:20" x14ac:dyDescent="0.25">
      <c r="A13">
        <v>199809</v>
      </c>
      <c r="B13" s="1">
        <v>36039</v>
      </c>
      <c r="C13" s="2">
        <v>-0.42</v>
      </c>
      <c r="D13" s="2">
        <v>-0.4</v>
      </c>
      <c r="E13" s="2">
        <v>-2.98</v>
      </c>
      <c r="F13" s="2">
        <v>-0.27659450702174349</v>
      </c>
      <c r="G13" s="1"/>
      <c r="H13" s="2">
        <v>-0.32736518507918699</v>
      </c>
      <c r="I13" s="2"/>
      <c r="J13" s="8">
        <f t="shared" si="0"/>
        <v>7</v>
      </c>
      <c r="K13" s="7" t="str">
        <f t="shared" si="1"/>
        <v>Last 7 years</v>
      </c>
      <c r="L13" s="2">
        <f t="array" ref="L13:P13">LINEST($H$125:$H$208,$C$125:$F$208,TRUE)</f>
        <v>1.0238351963651855</v>
      </c>
      <c r="M13" s="2">
        <v>-2.7273369225672917E-2</v>
      </c>
      <c r="N13" s="2">
        <v>3.309958768409469E-2</v>
      </c>
      <c r="O13" s="2">
        <v>1.7698126666151203E-3</v>
      </c>
      <c r="P13" s="2">
        <v>5.3278949856144786E-4</v>
      </c>
      <c r="Q13" s="2"/>
      <c r="R13" s="4">
        <f t="shared" si="2"/>
        <v>0.63934739827373743</v>
      </c>
      <c r="S13" s="4">
        <f t="shared" si="3"/>
        <v>-18.360652601726262</v>
      </c>
      <c r="T13" s="4"/>
    </row>
    <row r="14" spans="1:20" x14ac:dyDescent="0.25">
      <c r="A14">
        <v>199810</v>
      </c>
      <c r="B14" s="1">
        <v>36069</v>
      </c>
      <c r="C14" s="2">
        <v>-3.41</v>
      </c>
      <c r="D14" s="2">
        <v>-2.86</v>
      </c>
      <c r="E14" s="2">
        <v>1.17</v>
      </c>
      <c r="F14" s="2">
        <v>11.125580043097694</v>
      </c>
      <c r="G14" s="1"/>
      <c r="H14" s="2">
        <v>11.281553194739423</v>
      </c>
      <c r="I14" s="2"/>
      <c r="J14" s="8">
        <f t="shared" si="0"/>
        <v>6</v>
      </c>
      <c r="K14" s="7" t="str">
        <f t="shared" si="1"/>
        <v>Last 6 years</v>
      </c>
      <c r="L14" s="2">
        <f t="array" ref="L14:P14">LINEST($H$137:$H$208,$C$137:$F$208,TRUE)</f>
        <v>1.0141956237364418</v>
      </c>
      <c r="M14" s="2">
        <v>-5.3541328215570292E-3</v>
      </c>
      <c r="N14" s="2">
        <v>2.660406546501181E-2</v>
      </c>
      <c r="O14" s="2">
        <v>4.0923630105602868E-4</v>
      </c>
      <c r="P14" s="2">
        <v>1.6107146768796765E-2</v>
      </c>
      <c r="Q14" s="2"/>
      <c r="R14" s="4">
        <f t="shared" si="2"/>
        <v>19.328576122556118</v>
      </c>
      <c r="S14" s="4">
        <f t="shared" si="3"/>
        <v>0.32857612255611812</v>
      </c>
      <c r="T14" s="4"/>
    </row>
    <row r="15" spans="1:20" x14ac:dyDescent="0.25">
      <c r="A15">
        <v>199811</v>
      </c>
      <c r="B15" s="1">
        <v>36100</v>
      </c>
      <c r="C15" s="2">
        <v>0.6</v>
      </c>
      <c r="D15" s="2">
        <v>-0.42</v>
      </c>
      <c r="E15" s="2">
        <v>-1.37</v>
      </c>
      <c r="F15" s="2">
        <v>3.9829454390366337</v>
      </c>
      <c r="G15" s="1"/>
      <c r="H15" s="2">
        <v>3.8086493447664793</v>
      </c>
      <c r="I15" s="2"/>
      <c r="J15" s="8">
        <f t="shared" si="0"/>
        <v>5</v>
      </c>
      <c r="K15" s="7" t="str">
        <f t="shared" si="1"/>
        <v>Last 5 years</v>
      </c>
      <c r="L15" s="2">
        <f t="array" ref="L15:P15">LINEST($H$149:$H$208,$C$149:$F$208,TRUE)</f>
        <v>1.0149098181700842</v>
      </c>
      <c r="M15" s="2">
        <v>5.8661393123746975E-3</v>
      </c>
      <c r="N15" s="2">
        <v>2.1111462052644567E-2</v>
      </c>
      <c r="O15" s="2">
        <v>1.0535855659948636E-2</v>
      </c>
      <c r="P15" s="2">
        <v>-1.5104562299641522E-3</v>
      </c>
      <c r="Q15" s="2"/>
      <c r="R15" s="4">
        <f t="shared" si="2"/>
        <v>-1.8125474759569826</v>
      </c>
      <c r="S15" s="4">
        <f t="shared" si="3"/>
        <v>-20.812547475956983</v>
      </c>
      <c r="T15" s="4"/>
    </row>
    <row r="16" spans="1:20" x14ac:dyDescent="0.25">
      <c r="A16">
        <v>199812</v>
      </c>
      <c r="B16" s="1">
        <v>36130</v>
      </c>
      <c r="C16" s="2">
        <v>7.39</v>
      </c>
      <c r="D16" s="2">
        <v>-1.5</v>
      </c>
      <c r="E16" s="2">
        <v>-3.22</v>
      </c>
      <c r="F16" s="2">
        <v>6.1034128430448753</v>
      </c>
      <c r="G16" s="1"/>
      <c r="H16" s="2">
        <v>5.8924130614489867</v>
      </c>
      <c r="I16" s="2"/>
      <c r="J16" s="8">
        <f t="shared" si="0"/>
        <v>4</v>
      </c>
      <c r="K16" s="7" t="str">
        <f t="shared" si="1"/>
        <v>Last 4 years</v>
      </c>
      <c r="L16" s="2">
        <f t="array" ref="L16:P16">LINEST($H$161:$H$208,$C$161:$F$208,TRUE)</f>
        <v>1.0175502589234673</v>
      </c>
      <c r="M16" s="2">
        <v>1.0221433190902792E-2</v>
      </c>
      <c r="N16" s="2">
        <v>1.7047404548127709E-2</v>
      </c>
      <c r="O16" s="2">
        <v>1.2139435164099446E-2</v>
      </c>
      <c r="P16" s="2">
        <v>-9.4766144719168333E-3</v>
      </c>
      <c r="Q16" s="2"/>
      <c r="R16" s="4">
        <f t="shared" si="2"/>
        <v>-11.3719373663002</v>
      </c>
      <c r="S16" s="4">
        <f t="shared" si="3"/>
        <v>-30.371937366300202</v>
      </c>
      <c r="T16" s="4"/>
    </row>
    <row r="17" spans="1:20" x14ac:dyDescent="0.25">
      <c r="A17">
        <v>199901</v>
      </c>
      <c r="B17" s="1">
        <v>36161</v>
      </c>
      <c r="C17" s="2">
        <v>4.72</v>
      </c>
      <c r="D17" s="2">
        <v>-0.15</v>
      </c>
      <c r="E17" s="2">
        <v>-3.78</v>
      </c>
      <c r="F17" s="2">
        <v>-0.15867060288076162</v>
      </c>
      <c r="G17" s="1"/>
      <c r="H17" s="2">
        <v>-8.7416417011154657E-3</v>
      </c>
      <c r="I17" s="2"/>
      <c r="J17" s="8">
        <f t="shared" si="0"/>
        <v>3</v>
      </c>
      <c r="K17" s="7" t="str">
        <f t="shared" si="1"/>
        <v>Last 3 years</v>
      </c>
      <c r="L17" s="2">
        <f t="array" ref="L17:P17">LINEST($H$173:$H$208,$C$173:$F$208,TRUE)</f>
        <v>1.0160142681309434</v>
      </c>
      <c r="M17" s="2">
        <v>1.8206743411452446E-2</v>
      </c>
      <c r="N17" s="2">
        <v>1.7545454054812202E-2</v>
      </c>
      <c r="O17" s="2">
        <v>1.1223174935490294E-2</v>
      </c>
      <c r="P17" s="2">
        <v>-4.4960183161506517E-3</v>
      </c>
      <c r="Q17" s="2"/>
      <c r="R17" s="4">
        <f t="shared" si="2"/>
        <v>-5.3952219793807821</v>
      </c>
      <c r="S17" s="4">
        <f t="shared" si="3"/>
        <v>-24.395221979380782</v>
      </c>
      <c r="T17" s="4"/>
    </row>
    <row r="18" spans="1:20" x14ac:dyDescent="0.25">
      <c r="A18">
        <v>199902</v>
      </c>
      <c r="B18" s="1">
        <v>36192</v>
      </c>
      <c r="C18" s="2">
        <v>-0.98</v>
      </c>
      <c r="D18" s="2">
        <v>-0.8</v>
      </c>
      <c r="E18" s="2">
        <v>0.2</v>
      </c>
      <c r="F18" s="2">
        <v>-2.3652099083312783</v>
      </c>
      <c r="G18" s="1"/>
      <c r="H18" s="2">
        <v>-2.4036453859835993</v>
      </c>
      <c r="I18" s="2"/>
      <c r="J18" s="8">
        <f>J19+1</f>
        <v>2</v>
      </c>
      <c r="K18" s="7" t="str">
        <f t="shared" si="1"/>
        <v>Last 2 years</v>
      </c>
      <c r="L18" s="2">
        <f t="array" ref="L18:P18">LINEST($H$185:$H$208,$C$185:$F$208,TRUE)</f>
        <v>1.016688605560792</v>
      </c>
      <c r="M18" s="2">
        <v>3.184797021520118E-2</v>
      </c>
      <c r="N18" s="2">
        <v>6.605083020319983E-3</v>
      </c>
      <c r="O18" s="2">
        <v>2.4812413728906836E-2</v>
      </c>
      <c r="P18" s="2">
        <v>-2.3391379907184984E-2</v>
      </c>
      <c r="Q18" s="2"/>
      <c r="R18" s="4">
        <f t="shared" si="2"/>
        <v>-28.06965588862198</v>
      </c>
      <c r="S18" s="4">
        <f t="shared" si="3"/>
        <v>-47.06965588862198</v>
      </c>
      <c r="T18" s="4"/>
    </row>
    <row r="19" spans="1:20" x14ac:dyDescent="0.25">
      <c r="A19">
        <v>199903</v>
      </c>
      <c r="B19" s="1">
        <v>36220</v>
      </c>
      <c r="C19" s="2">
        <v>-2.38</v>
      </c>
      <c r="D19" s="2">
        <v>-0.7</v>
      </c>
      <c r="E19" s="2">
        <v>-0.28999999999999998</v>
      </c>
      <c r="F19" s="2">
        <v>3.5225497146310625</v>
      </c>
      <c r="G19" s="1"/>
      <c r="H19" s="2">
        <v>3.3775103553151498</v>
      </c>
      <c r="I19" s="2"/>
      <c r="J19" s="8">
        <v>1</v>
      </c>
      <c r="K19" s="7" t="str">
        <f>"Last "&amp;TEXT(J19,"0")&amp;" years"</f>
        <v>Last 1 years</v>
      </c>
      <c r="L19" s="2">
        <f t="array" ref="L19:P19">LINEST($H$197:$H$208,$C$197:$F$208,TRUE)</f>
        <v>1.0216115180487162</v>
      </c>
      <c r="M19" s="2">
        <v>9.8437681132996745E-3</v>
      </c>
      <c r="N19" s="2">
        <v>8.1820514869372415E-3</v>
      </c>
      <c r="O19" s="2">
        <v>2.4510492812403915E-3</v>
      </c>
      <c r="P19" s="2">
        <v>-6.0614891170668789E-2</v>
      </c>
      <c r="Q19" s="2"/>
      <c r="R19" s="4">
        <f t="shared" si="2"/>
        <v>-72.737869404802552</v>
      </c>
      <c r="S19" s="4">
        <f t="shared" si="3"/>
        <v>-91.737869404802552</v>
      </c>
      <c r="T19" s="4"/>
    </row>
    <row r="20" spans="1:20" x14ac:dyDescent="0.25">
      <c r="A20">
        <v>199904</v>
      </c>
      <c r="B20" s="1">
        <v>36251</v>
      </c>
      <c r="C20" s="2">
        <v>-6.96</v>
      </c>
      <c r="D20" s="2">
        <v>2.5099999999999998</v>
      </c>
      <c r="E20" s="2">
        <v>3.86</v>
      </c>
      <c r="F20" s="2">
        <v>4.4619721788808686</v>
      </c>
      <c r="G20" s="1"/>
      <c r="H20" s="2">
        <v>4.6021006763475203</v>
      </c>
      <c r="I20" s="2"/>
      <c r="K20" s="5" t="s">
        <v>16</v>
      </c>
      <c r="T20" s="4"/>
    </row>
    <row r="21" spans="1:20" x14ac:dyDescent="0.25">
      <c r="A21">
        <v>199905</v>
      </c>
      <c r="B21" s="1">
        <v>36281</v>
      </c>
      <c r="C21" s="2">
        <v>-0.79</v>
      </c>
      <c r="D21" s="2">
        <v>2.92</v>
      </c>
      <c r="E21" s="2">
        <v>0.48</v>
      </c>
      <c r="F21" s="2">
        <v>-4.0897815322286863</v>
      </c>
      <c r="G21" s="1"/>
      <c r="H21" s="2">
        <v>-3.8436561885653586</v>
      </c>
      <c r="I21" s="2"/>
      <c r="T21" s="4"/>
    </row>
    <row r="22" spans="1:20" x14ac:dyDescent="0.25">
      <c r="A22">
        <v>199906</v>
      </c>
      <c r="B22" s="1">
        <v>36312</v>
      </c>
      <c r="C22" s="2">
        <v>5.83</v>
      </c>
      <c r="D22" s="2">
        <v>3.08</v>
      </c>
      <c r="E22" s="2">
        <v>-1.69</v>
      </c>
      <c r="F22" s="2">
        <v>4.8594538751878247</v>
      </c>
      <c r="G22" s="1"/>
      <c r="H22" s="2">
        <v>5.0245399396993351</v>
      </c>
      <c r="I22" s="2"/>
      <c r="J22" s="2"/>
      <c r="K22" s="3"/>
      <c r="L22" s="2"/>
      <c r="M22" s="2"/>
      <c r="N22" s="2"/>
      <c r="O22" s="2"/>
      <c r="P22" s="2"/>
      <c r="Q22" s="2"/>
    </row>
    <row r="23" spans="1:20" x14ac:dyDescent="0.25">
      <c r="A23">
        <v>199907</v>
      </c>
      <c r="B23" s="1">
        <v>36342</v>
      </c>
      <c r="C23" s="2">
        <v>1.89</v>
      </c>
      <c r="D23" s="2">
        <v>2.0499999999999998</v>
      </c>
      <c r="E23" s="2">
        <v>0.71</v>
      </c>
      <c r="F23" s="2">
        <v>1.0912896314004605</v>
      </c>
      <c r="G23" s="1"/>
      <c r="H23" s="2">
        <v>1.4210702033771838</v>
      </c>
      <c r="I23" s="2"/>
      <c r="J23" s="2"/>
      <c r="K23" s="3"/>
      <c r="L23" s="2"/>
      <c r="M23" s="2"/>
      <c r="N23" s="2"/>
      <c r="O23" s="2"/>
      <c r="P23" s="2"/>
      <c r="Q23" s="2"/>
    </row>
    <row r="24" spans="1:20" x14ac:dyDescent="0.25">
      <c r="A24">
        <v>199908</v>
      </c>
      <c r="B24" s="1">
        <v>36373</v>
      </c>
      <c r="C24" s="2">
        <v>4.2699999999999996</v>
      </c>
      <c r="D24" s="2">
        <v>1.17</v>
      </c>
      <c r="E24" s="2">
        <v>-1.5</v>
      </c>
      <c r="F24" s="2">
        <v>0.52240877665674645</v>
      </c>
      <c r="G24" s="1"/>
      <c r="H24" s="2">
        <v>0.56021329295286026</v>
      </c>
      <c r="I24" s="2"/>
      <c r="J24" s="2"/>
      <c r="K24" s="3"/>
      <c r="L24" s="2"/>
      <c r="M24" s="2"/>
      <c r="N24" s="2"/>
      <c r="O24" s="2"/>
      <c r="P24" s="2"/>
      <c r="Q24" s="2"/>
    </row>
    <row r="25" spans="1:20" x14ac:dyDescent="0.25">
      <c r="A25">
        <v>199909</v>
      </c>
      <c r="B25" s="1">
        <v>36404</v>
      </c>
      <c r="C25" s="2">
        <v>4.67</v>
      </c>
      <c r="D25" s="2">
        <v>2.12</v>
      </c>
      <c r="E25" s="2">
        <v>-2.06</v>
      </c>
      <c r="F25" s="2">
        <v>0.43774159614793362</v>
      </c>
      <c r="G25" s="1"/>
      <c r="H25" s="2">
        <v>0.48077020550161276</v>
      </c>
      <c r="I25" s="2"/>
      <c r="J25" s="2"/>
    </row>
    <row r="26" spans="1:20" x14ac:dyDescent="0.25">
      <c r="A26">
        <v>199910</v>
      </c>
      <c r="B26" s="1">
        <v>36434</v>
      </c>
      <c r="C26" s="2">
        <v>4.87</v>
      </c>
      <c r="D26" s="2">
        <v>-4.8099999999999996</v>
      </c>
      <c r="E26" s="2">
        <v>-3.74</v>
      </c>
      <c r="F26" s="2">
        <v>4.0979578951438222</v>
      </c>
      <c r="G26" s="1"/>
      <c r="H26" s="2">
        <v>4.2678536129181266</v>
      </c>
      <c r="I26" s="2"/>
      <c r="J26" s="2"/>
    </row>
    <row r="27" spans="1:20" x14ac:dyDescent="0.25">
      <c r="A27">
        <v>199911</v>
      </c>
      <c r="B27" s="1">
        <v>36465</v>
      </c>
      <c r="C27" s="2">
        <v>11.24</v>
      </c>
      <c r="D27" s="2">
        <v>2.19</v>
      </c>
      <c r="E27" s="2">
        <v>-9.6199999999999992</v>
      </c>
      <c r="F27" s="2">
        <v>2.8009757307236649</v>
      </c>
      <c r="G27" s="1"/>
      <c r="H27" s="2">
        <v>3.6928778754207858</v>
      </c>
      <c r="I27" s="2"/>
      <c r="J27" s="2"/>
    </row>
    <row r="28" spans="1:20" x14ac:dyDescent="0.25">
      <c r="A28">
        <v>199912</v>
      </c>
      <c r="B28" s="1">
        <v>36495</v>
      </c>
      <c r="C28" s="2">
        <v>12.1</v>
      </c>
      <c r="D28" s="2">
        <v>-1.21</v>
      </c>
      <c r="E28" s="2">
        <v>-5.81</v>
      </c>
      <c r="F28" s="2">
        <v>8.1606946761905839</v>
      </c>
      <c r="G28" s="1"/>
      <c r="H28" s="2">
        <v>8.8867493377784648</v>
      </c>
      <c r="I28" s="2"/>
      <c r="J28" s="2"/>
    </row>
    <row r="29" spans="1:20" x14ac:dyDescent="0.25">
      <c r="A29">
        <v>200001</v>
      </c>
      <c r="B29" s="1">
        <v>36526</v>
      </c>
      <c r="C29" s="2">
        <v>2.77</v>
      </c>
      <c r="D29" s="2">
        <v>5.67</v>
      </c>
      <c r="E29" s="2">
        <v>-2.0099999999999998</v>
      </c>
      <c r="F29" s="2">
        <v>-7.1395756902999041</v>
      </c>
      <c r="G29" s="1"/>
      <c r="H29" s="2">
        <v>-6.7937313732324593</v>
      </c>
      <c r="I29" s="2"/>
      <c r="J29" s="2"/>
    </row>
    <row r="30" spans="1:20" x14ac:dyDescent="0.25">
      <c r="A30">
        <v>200002</v>
      </c>
      <c r="B30" s="1">
        <v>36557</v>
      </c>
      <c r="C30" s="2">
        <v>17.87</v>
      </c>
      <c r="D30" s="2">
        <v>10.3</v>
      </c>
      <c r="E30" s="2">
        <v>-9.5399999999999991</v>
      </c>
      <c r="F30" s="2">
        <v>1.6417134870980066</v>
      </c>
      <c r="G30" s="1"/>
      <c r="H30" s="2">
        <v>2.6602127767979322</v>
      </c>
      <c r="I30" s="2"/>
      <c r="J30" s="2"/>
    </row>
    <row r="31" spans="1:20" x14ac:dyDescent="0.25">
      <c r="A31">
        <v>200003</v>
      </c>
      <c r="B31" s="1">
        <v>36586</v>
      </c>
      <c r="C31" s="2">
        <v>-11.8</v>
      </c>
      <c r="D31" s="2">
        <v>-9.65</v>
      </c>
      <c r="E31" s="2">
        <v>6.29</v>
      </c>
      <c r="F31" s="2">
        <v>5.1390482325295972</v>
      </c>
      <c r="G31" s="1"/>
      <c r="H31" s="2">
        <v>4.558064162661668</v>
      </c>
      <c r="I31" s="2"/>
      <c r="J31" s="2"/>
    </row>
    <row r="32" spans="1:20" x14ac:dyDescent="0.25">
      <c r="A32">
        <v>200004</v>
      </c>
      <c r="B32" s="1">
        <v>36617</v>
      </c>
      <c r="C32" s="2">
        <v>-10.58</v>
      </c>
      <c r="D32" s="2">
        <v>-5.14</v>
      </c>
      <c r="E32" s="2">
        <v>5.26</v>
      </c>
      <c r="F32" s="2">
        <v>-4.105330283864717</v>
      </c>
      <c r="G32" s="1"/>
      <c r="H32" s="2">
        <v>-4.2154125316885116</v>
      </c>
      <c r="I32" s="2"/>
      <c r="J32" s="2"/>
    </row>
    <row r="33" spans="1:9" x14ac:dyDescent="0.25">
      <c r="A33">
        <v>200005</v>
      </c>
      <c r="B33" s="1">
        <v>36647</v>
      </c>
      <c r="C33" s="2">
        <v>-10.91</v>
      </c>
      <c r="D33" s="2">
        <v>-1.06</v>
      </c>
      <c r="E33" s="2">
        <v>5.81</v>
      </c>
      <c r="F33" s="2">
        <v>-1.2925094970485662</v>
      </c>
      <c r="G33" s="1"/>
      <c r="H33" s="2">
        <v>-1.2801366760986421</v>
      </c>
      <c r="I33" s="2"/>
    </row>
    <row r="34" spans="1:9" x14ac:dyDescent="0.25">
      <c r="A34">
        <v>200006</v>
      </c>
      <c r="B34" s="1">
        <v>36678</v>
      </c>
      <c r="C34" s="2">
        <v>6.74</v>
      </c>
      <c r="D34" s="2">
        <v>5.03</v>
      </c>
      <c r="E34" s="2">
        <v>-1.68</v>
      </c>
      <c r="F34" s="2">
        <v>2.2675379100818294</v>
      </c>
      <c r="G34" s="1"/>
      <c r="H34" s="2">
        <v>2.5316236345201526</v>
      </c>
      <c r="I34" s="2"/>
    </row>
    <row r="35" spans="1:9" x14ac:dyDescent="0.25">
      <c r="A35">
        <v>200007</v>
      </c>
      <c r="B35" s="1">
        <v>36708</v>
      </c>
      <c r="C35" s="2">
        <v>-2.93</v>
      </c>
      <c r="D35" s="2">
        <v>-2.29</v>
      </c>
      <c r="E35" s="2">
        <v>5.85</v>
      </c>
      <c r="F35" s="2">
        <v>-2.3447736718066992</v>
      </c>
      <c r="G35" s="1"/>
      <c r="H35" s="2">
        <v>-2.3258117019738789</v>
      </c>
      <c r="I35" s="2"/>
    </row>
    <row r="36" spans="1:9" x14ac:dyDescent="0.25">
      <c r="A36">
        <v>200008</v>
      </c>
      <c r="B36" s="1">
        <v>36739</v>
      </c>
      <c r="C36" s="2">
        <v>6.15</v>
      </c>
      <c r="D36" s="2">
        <v>0.06</v>
      </c>
      <c r="E36" s="2">
        <v>-1.3</v>
      </c>
      <c r="F36" s="2">
        <v>2.661639441043695</v>
      </c>
      <c r="G36" s="1"/>
      <c r="H36" s="2">
        <v>2.8674068797529983</v>
      </c>
      <c r="I36" s="2"/>
    </row>
    <row r="37" spans="1:9" x14ac:dyDescent="0.25">
      <c r="A37">
        <v>200009</v>
      </c>
      <c r="B37" s="1">
        <v>36770</v>
      </c>
      <c r="C37" s="2">
        <v>-3.64</v>
      </c>
      <c r="D37" s="2">
        <v>-0.68</v>
      </c>
      <c r="E37" s="2">
        <v>6.55</v>
      </c>
      <c r="F37" s="2">
        <v>-4.7107283174183117</v>
      </c>
      <c r="G37" s="1"/>
      <c r="H37" s="2">
        <v>-4.6316713492873696</v>
      </c>
      <c r="I37" s="2"/>
    </row>
    <row r="38" spans="1:9" x14ac:dyDescent="0.25">
      <c r="A38">
        <v>200010</v>
      </c>
      <c r="B38" s="1">
        <v>36800</v>
      </c>
      <c r="C38" s="2">
        <v>-6.54</v>
      </c>
      <c r="D38" s="2">
        <v>-5.54</v>
      </c>
      <c r="E38" s="2">
        <v>6.88</v>
      </c>
      <c r="F38" s="2">
        <v>-1.6064867107113967</v>
      </c>
      <c r="G38" s="1"/>
      <c r="H38" s="2">
        <v>-2.0094326261782758</v>
      </c>
      <c r="I38" s="2"/>
    </row>
    <row r="39" spans="1:9" x14ac:dyDescent="0.25">
      <c r="A39">
        <v>200011</v>
      </c>
      <c r="B39" s="1">
        <v>36831</v>
      </c>
      <c r="C39" s="2">
        <v>-7.08</v>
      </c>
      <c r="D39" s="2">
        <v>-1.1499999999999999</v>
      </c>
      <c r="E39" s="2">
        <v>11.14</v>
      </c>
      <c r="F39" s="2">
        <v>-4.6658865666166065</v>
      </c>
      <c r="G39" s="1"/>
      <c r="H39" s="2">
        <v>-4.8943141841604643</v>
      </c>
      <c r="I39" s="2"/>
    </row>
    <row r="40" spans="1:9" x14ac:dyDescent="0.25">
      <c r="A40">
        <v>200012</v>
      </c>
      <c r="B40" s="1">
        <v>36861</v>
      </c>
      <c r="C40" s="2">
        <v>3.26</v>
      </c>
      <c r="D40" s="2">
        <v>0.63</v>
      </c>
      <c r="E40" s="2">
        <v>7.84</v>
      </c>
      <c r="F40" s="2">
        <v>3.021321579917835</v>
      </c>
      <c r="G40" s="1"/>
      <c r="H40" s="2">
        <v>2.9136134811266645</v>
      </c>
      <c r="I40" s="2"/>
    </row>
    <row r="41" spans="1:9" x14ac:dyDescent="0.25">
      <c r="A41">
        <v>200101</v>
      </c>
      <c r="B41" s="1">
        <v>36892</v>
      </c>
      <c r="C41" s="2">
        <v>-13.51</v>
      </c>
      <c r="D41" s="2">
        <v>2.36</v>
      </c>
      <c r="E41" s="2">
        <v>-3.49</v>
      </c>
      <c r="F41" s="2">
        <v>1.670399661416222</v>
      </c>
      <c r="G41" s="1"/>
      <c r="H41" s="2">
        <v>1.5659239580073647</v>
      </c>
      <c r="I41" s="2"/>
    </row>
    <row r="42" spans="1:9" x14ac:dyDescent="0.25">
      <c r="A42">
        <v>200102</v>
      </c>
      <c r="B42" s="1">
        <v>36923</v>
      </c>
      <c r="C42" s="2">
        <v>8.48</v>
      </c>
      <c r="D42" s="2">
        <v>2.64</v>
      </c>
      <c r="E42" s="2">
        <v>11.23</v>
      </c>
      <c r="F42" s="2">
        <v>-8.3547677010250236</v>
      </c>
      <c r="G42" s="1"/>
      <c r="H42" s="2">
        <v>-8.6619084789786083</v>
      </c>
      <c r="I42" s="2"/>
    </row>
    <row r="43" spans="1:9" x14ac:dyDescent="0.25">
      <c r="A43">
        <v>200103</v>
      </c>
      <c r="B43" s="1">
        <v>36951</v>
      </c>
      <c r="C43" s="2">
        <v>5.39</v>
      </c>
      <c r="D43" s="2">
        <v>-0.84</v>
      </c>
      <c r="E43" s="2">
        <v>7.09</v>
      </c>
      <c r="F43" s="2">
        <v>-8.1494678944029957</v>
      </c>
      <c r="G43" s="1"/>
      <c r="H43" s="2">
        <v>-8.0885539214488595</v>
      </c>
      <c r="I43" s="2"/>
    </row>
    <row r="44" spans="1:9" x14ac:dyDescent="0.25">
      <c r="A44">
        <v>200104</v>
      </c>
      <c r="B44" s="1">
        <v>36982</v>
      </c>
      <c r="C44" s="2">
        <v>-4.99</v>
      </c>
      <c r="D44" s="2">
        <v>-0.62</v>
      </c>
      <c r="E44" s="2">
        <v>-3.04</v>
      </c>
      <c r="F44" s="2">
        <v>8.2862740117200637</v>
      </c>
      <c r="G44" s="1"/>
      <c r="H44" s="2">
        <v>8.4957595982671386</v>
      </c>
      <c r="I44" s="2"/>
    </row>
    <row r="45" spans="1:9" x14ac:dyDescent="0.25">
      <c r="A45">
        <v>200105</v>
      </c>
      <c r="B45" s="1">
        <v>37012</v>
      </c>
      <c r="C45" s="2">
        <v>3.51</v>
      </c>
      <c r="D45" s="2">
        <v>2.19</v>
      </c>
      <c r="E45" s="2">
        <v>2.48</v>
      </c>
      <c r="F45" s="2">
        <v>-2.318521204695001</v>
      </c>
      <c r="G45" s="1"/>
      <c r="H45" s="2">
        <v>-2.0440137668016334</v>
      </c>
      <c r="I45" s="2"/>
    </row>
    <row r="46" spans="1:9" x14ac:dyDescent="0.25">
      <c r="A46">
        <v>200106</v>
      </c>
      <c r="B46" s="1">
        <v>37043</v>
      </c>
      <c r="C46" s="2">
        <v>4.4400000000000004</v>
      </c>
      <c r="D46" s="2">
        <v>1.71</v>
      </c>
      <c r="E46" s="2">
        <v>3.34</v>
      </c>
      <c r="F46" s="2">
        <v>-3.3767108207919061</v>
      </c>
      <c r="G46" s="1"/>
      <c r="H46" s="2">
        <v>-3.4988487274585145</v>
      </c>
      <c r="I46" s="2"/>
    </row>
    <row r="47" spans="1:9" x14ac:dyDescent="0.25">
      <c r="A47">
        <v>200107</v>
      </c>
      <c r="B47" s="1">
        <v>37073</v>
      </c>
      <c r="C47" s="2">
        <v>3.81</v>
      </c>
      <c r="D47" s="2">
        <v>-3.07</v>
      </c>
      <c r="E47" s="2">
        <v>3.16</v>
      </c>
      <c r="F47" s="2">
        <v>-1.9487055865586633</v>
      </c>
      <c r="G47" s="1"/>
      <c r="H47" s="2">
        <v>-1.8871103618825935</v>
      </c>
      <c r="I47" s="2"/>
    </row>
    <row r="48" spans="1:9" x14ac:dyDescent="0.25">
      <c r="A48">
        <v>200108</v>
      </c>
      <c r="B48" s="1">
        <v>37104</v>
      </c>
      <c r="C48" s="2">
        <v>6.61</v>
      </c>
      <c r="D48" s="2">
        <v>2.48</v>
      </c>
      <c r="E48" s="2">
        <v>3.67</v>
      </c>
      <c r="F48" s="2">
        <v>-3.3025139944126591</v>
      </c>
      <c r="G48" s="1"/>
      <c r="H48" s="2">
        <v>-3.3723265579812423</v>
      </c>
      <c r="I48" s="2"/>
    </row>
    <row r="49" spans="1:10" x14ac:dyDescent="0.25">
      <c r="A49">
        <v>200109</v>
      </c>
      <c r="B49" s="1">
        <v>37135</v>
      </c>
      <c r="C49" s="2">
        <v>9.2200000000000006</v>
      </c>
      <c r="D49" s="2">
        <v>-4.7699999999999996</v>
      </c>
      <c r="E49" s="2">
        <v>1.87</v>
      </c>
      <c r="F49" s="2">
        <v>-10.055350283883302</v>
      </c>
      <c r="G49" s="1"/>
      <c r="H49" s="2">
        <v>-10.257329404742032</v>
      </c>
      <c r="I49" s="2"/>
    </row>
    <row r="50" spans="1:10" x14ac:dyDescent="0.25">
      <c r="A50">
        <v>200110</v>
      </c>
      <c r="B50" s="1">
        <v>37165</v>
      </c>
      <c r="C50" s="2">
        <v>-5.81</v>
      </c>
      <c r="D50" s="2">
        <v>3.83</v>
      </c>
      <c r="E50" s="2">
        <v>-5.0999999999999996</v>
      </c>
      <c r="F50" s="2">
        <v>2.7580049932096395</v>
      </c>
      <c r="G50" s="1"/>
      <c r="H50" s="2">
        <v>2.8890406832158932</v>
      </c>
      <c r="I50" s="2"/>
    </row>
    <row r="51" spans="1:10" x14ac:dyDescent="0.25">
      <c r="A51">
        <v>200111</v>
      </c>
      <c r="B51" s="1">
        <v>37196</v>
      </c>
      <c r="C51" s="2">
        <v>-8.89</v>
      </c>
      <c r="D51" s="2">
        <v>-1.02</v>
      </c>
      <c r="E51" s="2">
        <v>-1.29</v>
      </c>
      <c r="F51" s="2">
        <v>5.0622150066552463</v>
      </c>
      <c r="G51" s="1"/>
      <c r="H51" s="2">
        <v>5.2314351641745027</v>
      </c>
      <c r="I51" s="2"/>
    </row>
    <row r="52" spans="1:10" x14ac:dyDescent="0.25">
      <c r="A52">
        <v>200112</v>
      </c>
      <c r="B52" s="1">
        <v>37226</v>
      </c>
      <c r="C52" s="2">
        <v>1.44</v>
      </c>
      <c r="D52" s="2">
        <v>0.04</v>
      </c>
      <c r="E52" s="2">
        <v>1.84</v>
      </c>
      <c r="F52" s="2">
        <v>1.016494108196131</v>
      </c>
      <c r="G52" s="1"/>
      <c r="H52" s="2">
        <v>1.059234084147942</v>
      </c>
      <c r="I52" s="2"/>
    </row>
    <row r="53" spans="1:10" x14ac:dyDescent="0.25">
      <c r="A53">
        <v>200201</v>
      </c>
      <c r="B53" s="1">
        <v>37257</v>
      </c>
      <c r="C53" s="2">
        <v>3.4</v>
      </c>
      <c r="D53" s="2">
        <v>1.18</v>
      </c>
      <c r="E53" s="2">
        <v>1.95</v>
      </c>
      <c r="F53" s="2">
        <v>-4.2163010556757303</v>
      </c>
      <c r="G53" s="1"/>
      <c r="H53" s="2">
        <v>-4.1141183754517918</v>
      </c>
      <c r="I53" s="2"/>
      <c r="J53" s="2"/>
    </row>
    <row r="54" spans="1:10" x14ac:dyDescent="0.25">
      <c r="A54">
        <v>200202</v>
      </c>
      <c r="B54" s="1">
        <v>37288</v>
      </c>
      <c r="C54" s="2">
        <v>5.05</v>
      </c>
      <c r="D54" s="2">
        <v>-0.01</v>
      </c>
      <c r="E54" s="2">
        <v>2.93</v>
      </c>
      <c r="F54" s="2">
        <v>0.41382533632157159</v>
      </c>
      <c r="G54" s="1"/>
      <c r="H54" s="2">
        <v>0.48497636954976109</v>
      </c>
      <c r="I54" s="2"/>
      <c r="J54" s="2"/>
    </row>
    <row r="55" spans="1:10" x14ac:dyDescent="0.25">
      <c r="A55">
        <v>200203</v>
      </c>
      <c r="B55" s="1">
        <v>37316</v>
      </c>
      <c r="C55" s="2">
        <v>-2.11</v>
      </c>
      <c r="D55" s="2">
        <v>1.38</v>
      </c>
      <c r="E55" s="2">
        <v>0.6</v>
      </c>
      <c r="F55" s="2">
        <v>4.5389371703181691</v>
      </c>
      <c r="G55" s="1"/>
      <c r="H55" s="2">
        <v>4.7430178410466484</v>
      </c>
      <c r="I55" s="2"/>
      <c r="J55" s="2"/>
    </row>
    <row r="56" spans="1:10" x14ac:dyDescent="0.25">
      <c r="A56">
        <v>200204</v>
      </c>
      <c r="B56" s="1">
        <v>37347</v>
      </c>
      <c r="C56" s="2">
        <v>5.8</v>
      </c>
      <c r="D56" s="2">
        <v>4.04</v>
      </c>
      <c r="E56" s="2">
        <v>4.93</v>
      </c>
      <c r="F56" s="2">
        <v>-1.1872154733206242</v>
      </c>
      <c r="G56" s="1"/>
      <c r="H56" s="2">
        <v>-1.2260615720196322</v>
      </c>
      <c r="I56" s="2"/>
      <c r="J56" s="2"/>
    </row>
    <row r="57" spans="1:10" x14ac:dyDescent="0.25">
      <c r="A57">
        <v>200205</v>
      </c>
      <c r="B57" s="1">
        <v>37377</v>
      </c>
      <c r="C57" s="2">
        <v>2.4500000000000002</v>
      </c>
      <c r="D57" s="2">
        <v>0.42</v>
      </c>
      <c r="E57" s="2">
        <v>2.81</v>
      </c>
      <c r="F57" s="2">
        <v>1.6120751565322333</v>
      </c>
      <c r="G57" s="1"/>
      <c r="H57" s="2">
        <v>1.4416428010874949</v>
      </c>
      <c r="I57" s="2"/>
      <c r="J57" s="2"/>
    </row>
    <row r="58" spans="1:10" x14ac:dyDescent="0.25">
      <c r="A58">
        <v>200206</v>
      </c>
      <c r="B58" s="1">
        <v>37408</v>
      </c>
      <c r="C58" s="2">
        <v>6.46</v>
      </c>
      <c r="D58" s="2">
        <v>2.21</v>
      </c>
      <c r="E58" s="2">
        <v>2.19</v>
      </c>
      <c r="F58" s="2">
        <v>-5.4102128811794659</v>
      </c>
      <c r="G58" s="1"/>
      <c r="H58" s="2">
        <v>-5.2587487173721854</v>
      </c>
      <c r="I58" s="2"/>
      <c r="J58" s="2"/>
    </row>
    <row r="59" spans="1:10" x14ac:dyDescent="0.25">
      <c r="A59">
        <v>200207</v>
      </c>
      <c r="B59" s="1">
        <v>37438</v>
      </c>
      <c r="C59" s="2">
        <v>3.14</v>
      </c>
      <c r="D59" s="2">
        <v>-1.33</v>
      </c>
      <c r="E59" s="2">
        <v>-0.48</v>
      </c>
      <c r="F59" s="2">
        <v>-9.3392003432345216</v>
      </c>
      <c r="G59" s="1"/>
      <c r="H59" s="2">
        <v>-9.7424719377195323</v>
      </c>
      <c r="I59" s="2"/>
      <c r="J59" s="2"/>
    </row>
    <row r="60" spans="1:10" x14ac:dyDescent="0.25">
      <c r="A60">
        <v>200208</v>
      </c>
      <c r="B60" s="1">
        <v>37469</v>
      </c>
      <c r="C60" s="2">
        <v>2.11</v>
      </c>
      <c r="D60" s="2">
        <v>-1.29</v>
      </c>
      <c r="E60" s="2">
        <v>2.0699999999999998</v>
      </c>
      <c r="F60" s="2">
        <v>0.25223950545767426</v>
      </c>
      <c r="G60" s="1"/>
      <c r="H60" s="2">
        <v>0.13615850689796538</v>
      </c>
      <c r="I60" s="2"/>
      <c r="J60" s="2"/>
    </row>
    <row r="61" spans="1:10" x14ac:dyDescent="0.25">
      <c r="A61">
        <v>200209</v>
      </c>
      <c r="B61" s="1">
        <v>37500</v>
      </c>
      <c r="C61" s="2">
        <v>8.81</v>
      </c>
      <c r="D61" s="2">
        <v>3.1</v>
      </c>
      <c r="E61" s="2">
        <v>0.62</v>
      </c>
      <c r="F61" s="2">
        <v>-11.182326163673284</v>
      </c>
      <c r="G61" s="1"/>
      <c r="H61" s="2">
        <v>-11.04438369638382</v>
      </c>
      <c r="I61" s="2"/>
      <c r="J61" s="2"/>
    </row>
    <row r="62" spans="1:10" x14ac:dyDescent="0.25">
      <c r="A62">
        <v>200210</v>
      </c>
      <c r="B62" s="1">
        <v>37530</v>
      </c>
      <c r="C62" s="2">
        <v>-4.29</v>
      </c>
      <c r="D62" s="2">
        <v>-5.12</v>
      </c>
      <c r="E62" s="2">
        <v>-3.08</v>
      </c>
      <c r="F62" s="2">
        <v>7.0034313014333049</v>
      </c>
      <c r="G62" s="1"/>
      <c r="H62" s="2">
        <v>7.0240108004980151</v>
      </c>
      <c r="I62" s="2"/>
      <c r="J62" s="2"/>
    </row>
    <row r="63" spans="1:10" x14ac:dyDescent="0.25">
      <c r="A63">
        <v>200211</v>
      </c>
      <c r="B63" s="1">
        <v>37561</v>
      </c>
      <c r="C63" s="2">
        <v>-10.4</v>
      </c>
      <c r="D63" s="2">
        <v>-0.28000000000000003</v>
      </c>
      <c r="E63" s="2">
        <v>0.06</v>
      </c>
      <c r="F63" s="2">
        <v>5.2335499019368958</v>
      </c>
      <c r="G63" s="1"/>
      <c r="H63" s="2">
        <v>5.1818009717750968</v>
      </c>
      <c r="I63" s="2"/>
      <c r="J63" s="2"/>
    </row>
    <row r="64" spans="1:10" x14ac:dyDescent="0.25">
      <c r="A64">
        <v>200212</v>
      </c>
      <c r="B64" s="1">
        <v>37591</v>
      </c>
      <c r="C64" s="2">
        <v>9.32</v>
      </c>
      <c r="D64" s="2">
        <v>1.98</v>
      </c>
      <c r="E64" s="2">
        <v>3.19</v>
      </c>
      <c r="F64" s="2">
        <v>-4.4953360404500593</v>
      </c>
      <c r="G64" s="1"/>
      <c r="H64" s="2">
        <v>-4.296541450455682</v>
      </c>
      <c r="I64" s="2"/>
      <c r="J64" s="2"/>
    </row>
    <row r="65" spans="1:12" x14ac:dyDescent="0.25">
      <c r="A65">
        <v>200301</v>
      </c>
      <c r="B65" s="1">
        <v>37622</v>
      </c>
      <c r="C65" s="2">
        <v>1.57</v>
      </c>
      <c r="D65" s="2">
        <v>1.87</v>
      </c>
      <c r="E65" s="2">
        <v>0.77</v>
      </c>
      <c r="F65" s="2">
        <v>-2.8665050262106417</v>
      </c>
      <c r="G65" s="1"/>
      <c r="H65" s="2">
        <v>-2.9393233215192605</v>
      </c>
      <c r="I65" s="2"/>
      <c r="J65" s="2"/>
    </row>
    <row r="66" spans="1:12" x14ac:dyDescent="0.25">
      <c r="A66">
        <v>200302</v>
      </c>
      <c r="B66" s="1">
        <v>37653</v>
      </c>
      <c r="C66" s="2">
        <v>3.23</v>
      </c>
      <c r="D66" s="2">
        <v>0.62</v>
      </c>
      <c r="E66" s="2">
        <v>1.38</v>
      </c>
      <c r="F66" s="2">
        <v>-2.603555148055714</v>
      </c>
      <c r="G66" s="1"/>
      <c r="H66" s="2">
        <v>-2.5229984864774568</v>
      </c>
      <c r="I66" s="2"/>
      <c r="J66" s="2"/>
    </row>
    <row r="67" spans="1:12" x14ac:dyDescent="0.25">
      <c r="A67">
        <v>200303</v>
      </c>
      <c r="B67" s="1">
        <v>37681</v>
      </c>
      <c r="C67" s="2">
        <v>1.59</v>
      </c>
      <c r="D67" s="2">
        <v>0.43</v>
      </c>
      <c r="E67" s="2">
        <v>-0.85</v>
      </c>
      <c r="F67" s="2">
        <v>-1.2682383466321223</v>
      </c>
      <c r="G67" s="1"/>
      <c r="H67" s="2">
        <v>-0.94509999676734013</v>
      </c>
      <c r="I67" s="2"/>
      <c r="J67" s="2"/>
    </row>
    <row r="68" spans="1:12" x14ac:dyDescent="0.25">
      <c r="A68">
        <v>200304</v>
      </c>
      <c r="B68" s="1">
        <v>37712</v>
      </c>
      <c r="C68" s="2">
        <v>-8.01</v>
      </c>
      <c r="D68" s="2">
        <v>-0.36</v>
      </c>
      <c r="E68" s="2">
        <v>-0.06</v>
      </c>
      <c r="F68" s="2">
        <v>10.218816318650671</v>
      </c>
      <c r="G68" s="1"/>
      <c r="H68" s="2">
        <v>10.015044579769029</v>
      </c>
      <c r="I68" s="2"/>
      <c r="J68" s="2"/>
    </row>
    <row r="69" spans="1:12" x14ac:dyDescent="0.25">
      <c r="A69">
        <v>200305</v>
      </c>
      <c r="B69" s="1">
        <v>37742</v>
      </c>
      <c r="C69" s="2">
        <v>-5.39</v>
      </c>
      <c r="D69" s="2">
        <v>3.11</v>
      </c>
      <c r="E69" s="2">
        <v>0.82</v>
      </c>
      <c r="F69" s="2">
        <v>6.1983758709585501</v>
      </c>
      <c r="G69" s="1"/>
      <c r="H69" s="2">
        <v>6.2687980299498847</v>
      </c>
      <c r="I69" s="2"/>
      <c r="J69" s="2"/>
    </row>
    <row r="70" spans="1:12" x14ac:dyDescent="0.25">
      <c r="A70">
        <v>200306</v>
      </c>
      <c r="B70" s="1">
        <v>37773</v>
      </c>
      <c r="C70" s="2">
        <v>-2.78</v>
      </c>
      <c r="D70" s="2">
        <v>2.13</v>
      </c>
      <c r="E70" s="2">
        <v>0.52</v>
      </c>
      <c r="F70" s="2">
        <v>2.0348950833137591</v>
      </c>
      <c r="G70" s="1"/>
      <c r="H70" s="2">
        <v>1.9945551127211525</v>
      </c>
      <c r="I70" s="2"/>
      <c r="J70" s="2"/>
    </row>
    <row r="71" spans="1:12" x14ac:dyDescent="0.25">
      <c r="A71">
        <v>200307</v>
      </c>
      <c r="B71" s="1">
        <v>37803</v>
      </c>
      <c r="C71" s="2">
        <v>-2.33</v>
      </c>
      <c r="D71" s="2">
        <v>2.1800000000000002</v>
      </c>
      <c r="E71" s="2">
        <v>1.51</v>
      </c>
      <c r="F71" s="2">
        <v>1.4607295443348267</v>
      </c>
      <c r="G71" s="1"/>
      <c r="H71" s="2">
        <v>1.3997217353328706</v>
      </c>
      <c r="I71" s="2"/>
      <c r="J71" s="2"/>
    </row>
    <row r="72" spans="1:12" x14ac:dyDescent="0.25">
      <c r="A72">
        <v>200308</v>
      </c>
      <c r="B72" s="1">
        <v>37834</v>
      </c>
      <c r="C72" s="2">
        <v>-0.97</v>
      </c>
      <c r="D72" s="2">
        <v>2.78</v>
      </c>
      <c r="E72" s="2">
        <v>1.1399999999999999</v>
      </c>
      <c r="F72" s="2">
        <v>2.2476160486316621</v>
      </c>
      <c r="G72" s="1"/>
      <c r="H72" s="2">
        <v>2.5177633005128763</v>
      </c>
      <c r="I72" s="2"/>
      <c r="J72" s="2"/>
    </row>
    <row r="73" spans="1:12" x14ac:dyDescent="0.25">
      <c r="A73">
        <v>200309</v>
      </c>
      <c r="B73" s="1">
        <v>37865</v>
      </c>
      <c r="C73" s="2">
        <v>-0.03</v>
      </c>
      <c r="D73" s="2">
        <v>2.86</v>
      </c>
      <c r="E73" s="2">
        <v>-0.5</v>
      </c>
      <c r="F73" s="2">
        <v>1.5511720857667832</v>
      </c>
      <c r="G73" s="1"/>
      <c r="H73" s="2">
        <v>1.6198725347999599</v>
      </c>
      <c r="I73" s="2"/>
      <c r="J73" s="2"/>
    </row>
    <row r="74" spans="1:12" x14ac:dyDescent="0.25">
      <c r="A74">
        <v>200310</v>
      </c>
      <c r="B74" s="1">
        <v>37895</v>
      </c>
      <c r="C74" s="2">
        <v>4.5599999999999996</v>
      </c>
      <c r="D74" s="2">
        <v>0.72</v>
      </c>
      <c r="E74" s="2">
        <v>2.4300000000000002</v>
      </c>
      <c r="F74" s="2">
        <v>5.5681518775960948</v>
      </c>
      <c r="G74" s="1"/>
      <c r="H74" s="2">
        <v>5.7160287783272201</v>
      </c>
      <c r="I74" s="2"/>
      <c r="J74" s="2"/>
    </row>
    <row r="75" spans="1:12" x14ac:dyDescent="0.25">
      <c r="A75">
        <v>200311</v>
      </c>
      <c r="B75" s="1">
        <v>37926</v>
      </c>
      <c r="C75" s="2">
        <v>0.15</v>
      </c>
      <c r="D75" s="2">
        <v>-0.27</v>
      </c>
      <c r="E75" s="2">
        <v>0.68</v>
      </c>
      <c r="F75" s="2">
        <v>2.6943396604915959</v>
      </c>
      <c r="G75" s="1"/>
      <c r="H75" s="2">
        <v>2.6326904541428497</v>
      </c>
      <c r="I75" s="2"/>
      <c r="J75" s="2"/>
    </row>
    <row r="76" spans="1:12" x14ac:dyDescent="0.25">
      <c r="A76">
        <v>200312</v>
      </c>
      <c r="B76" s="1">
        <v>37956</v>
      </c>
      <c r="C76" s="2">
        <v>-1.95</v>
      </c>
      <c r="D76" s="2">
        <v>-1.67</v>
      </c>
      <c r="E76" s="2">
        <v>1.07</v>
      </c>
      <c r="F76" s="2">
        <v>6.4614538233832342</v>
      </c>
      <c r="G76" s="1"/>
      <c r="H76" s="2">
        <v>6.3406381870628747</v>
      </c>
      <c r="I76" s="2"/>
      <c r="J76" s="2"/>
      <c r="K76" s="2"/>
      <c r="L76" s="2"/>
    </row>
    <row r="77" spans="1:12" x14ac:dyDescent="0.25">
      <c r="A77">
        <v>200401</v>
      </c>
      <c r="B77" s="1">
        <v>37987</v>
      </c>
      <c r="C77" s="2">
        <v>2.7</v>
      </c>
      <c r="D77" s="2">
        <v>2.48</v>
      </c>
      <c r="E77" s="2">
        <v>1.87</v>
      </c>
      <c r="F77" s="2">
        <v>1.9634054144798796</v>
      </c>
      <c r="G77" s="1"/>
      <c r="H77" s="2">
        <v>2.0927056731657512</v>
      </c>
      <c r="I77" s="2"/>
      <c r="J77" s="2"/>
      <c r="K77" s="2"/>
      <c r="L77" s="2"/>
    </row>
    <row r="78" spans="1:12" x14ac:dyDescent="0.25">
      <c r="A78">
        <v>200402</v>
      </c>
      <c r="B78" s="1">
        <v>38018</v>
      </c>
      <c r="C78" s="2">
        <v>-0.27</v>
      </c>
      <c r="D78" s="2">
        <v>-7.0000000000000007E-2</v>
      </c>
      <c r="E78" s="2">
        <v>0.76</v>
      </c>
      <c r="F78" s="2">
        <v>2.7416330432167291</v>
      </c>
      <c r="G78" s="1"/>
      <c r="H78" s="2">
        <v>2.7933739752600939</v>
      </c>
      <c r="I78" s="2"/>
      <c r="J78" s="2"/>
      <c r="K78" s="2"/>
      <c r="L78" s="2"/>
    </row>
    <row r="79" spans="1:12" x14ac:dyDescent="0.25">
      <c r="A79">
        <v>200403</v>
      </c>
      <c r="B79" s="1">
        <v>38047</v>
      </c>
      <c r="C79" s="2">
        <v>0.56999999999999995</v>
      </c>
      <c r="D79" s="2">
        <v>3.84</v>
      </c>
      <c r="E79" s="2">
        <v>-0.16</v>
      </c>
      <c r="F79" s="2">
        <v>-1.3286612921104557</v>
      </c>
      <c r="G79" s="1"/>
      <c r="H79" s="2">
        <v>-1.0593656490044401</v>
      </c>
      <c r="I79" s="2"/>
      <c r="J79" s="2"/>
      <c r="K79" s="2"/>
      <c r="L79" s="2"/>
    </row>
    <row r="80" spans="1:12" x14ac:dyDescent="0.25">
      <c r="A80">
        <v>200404</v>
      </c>
      <c r="B80" s="1">
        <v>38078</v>
      </c>
      <c r="C80" s="2">
        <v>-3.07</v>
      </c>
      <c r="D80" s="2">
        <v>-0.68</v>
      </c>
      <c r="E80" s="2">
        <v>-1.63</v>
      </c>
      <c r="F80" s="2">
        <v>-2.3881309593143718</v>
      </c>
      <c r="G80" s="1"/>
      <c r="H80" s="2">
        <v>-2.3856533688644599</v>
      </c>
      <c r="I80" s="2"/>
      <c r="J80" s="2"/>
      <c r="K80" s="2"/>
      <c r="L80" s="2"/>
    </row>
    <row r="81" spans="1:12" x14ac:dyDescent="0.25">
      <c r="A81">
        <v>200405</v>
      </c>
      <c r="B81" s="1">
        <v>38108</v>
      </c>
      <c r="C81" s="2">
        <v>-0.13</v>
      </c>
      <c r="D81" s="2">
        <v>-1.51</v>
      </c>
      <c r="E81" s="2">
        <v>0.46</v>
      </c>
      <c r="F81" s="2">
        <v>0.66657784736643411</v>
      </c>
      <c r="G81" s="1"/>
      <c r="H81" s="2">
        <v>0.58579912116671906</v>
      </c>
      <c r="I81" s="2"/>
      <c r="J81" s="2"/>
      <c r="K81" s="2"/>
      <c r="L81" s="2"/>
    </row>
    <row r="82" spans="1:12" x14ac:dyDescent="0.25">
      <c r="A82">
        <v>200406</v>
      </c>
      <c r="B82" s="1">
        <v>38139</v>
      </c>
      <c r="C82" s="2">
        <v>2.08</v>
      </c>
      <c r="D82" s="2">
        <v>2.21</v>
      </c>
      <c r="E82" s="2">
        <v>0.86</v>
      </c>
      <c r="F82" s="2">
        <v>2.3042888704517983</v>
      </c>
      <c r="G82" s="1"/>
      <c r="H82" s="2">
        <v>2.4124485000118323</v>
      </c>
      <c r="I82" s="2"/>
      <c r="J82" s="2"/>
      <c r="K82" s="2"/>
      <c r="L82" s="2"/>
    </row>
    <row r="83" spans="1:12" x14ac:dyDescent="0.25">
      <c r="A83">
        <v>200407</v>
      </c>
      <c r="B83" s="1">
        <v>38169</v>
      </c>
      <c r="C83" s="2">
        <v>-1.76</v>
      </c>
      <c r="D83" s="2">
        <v>-1.62</v>
      </c>
      <c r="E83" s="2">
        <v>2.5</v>
      </c>
      <c r="F83" s="2">
        <v>-3.3650047921093829</v>
      </c>
      <c r="G83" s="1"/>
      <c r="H83" s="2">
        <v>-3.6066336437820645</v>
      </c>
      <c r="I83" s="2"/>
      <c r="J83" s="2"/>
      <c r="K83" s="2"/>
      <c r="L83" s="2"/>
    </row>
    <row r="84" spans="1:12" x14ac:dyDescent="0.25">
      <c r="A84">
        <v>200408</v>
      </c>
      <c r="B84" s="1">
        <v>38200</v>
      </c>
      <c r="C84" s="2">
        <v>0.37</v>
      </c>
      <c r="D84" s="2">
        <v>-0.65</v>
      </c>
      <c r="E84" s="2">
        <v>1.3</v>
      </c>
      <c r="F84" s="2">
        <v>1.3816912433815443</v>
      </c>
      <c r="G84" s="1"/>
      <c r="H84" s="2">
        <v>1.2783593381350711</v>
      </c>
      <c r="I84" s="2"/>
      <c r="J84" s="2"/>
      <c r="K84" s="2"/>
      <c r="L84" s="2"/>
    </row>
    <row r="85" spans="1:12" x14ac:dyDescent="0.25">
      <c r="A85">
        <v>200409</v>
      </c>
      <c r="B85" s="1">
        <v>38231</v>
      </c>
      <c r="C85" s="2">
        <v>2.65</v>
      </c>
      <c r="D85" s="2">
        <v>1.31</v>
      </c>
      <c r="E85" s="2">
        <v>0.64</v>
      </c>
      <c r="F85" s="2">
        <v>2.3819509881063183</v>
      </c>
      <c r="G85" s="1"/>
      <c r="H85" s="2">
        <v>2.5878581803709944</v>
      </c>
      <c r="I85" s="2"/>
      <c r="J85" s="2"/>
      <c r="K85" s="2"/>
      <c r="L85" s="2"/>
    </row>
    <row r="86" spans="1:12" x14ac:dyDescent="0.25">
      <c r="A86">
        <v>200410</v>
      </c>
      <c r="B86" s="1">
        <v>38261</v>
      </c>
      <c r="C86" s="2">
        <v>-0.28999999999999998</v>
      </c>
      <c r="D86" s="2">
        <v>0.46</v>
      </c>
      <c r="E86" s="2">
        <v>0.24</v>
      </c>
      <c r="F86" s="2">
        <v>2.9684828360294624</v>
      </c>
      <c r="G86" s="1"/>
      <c r="H86" s="2">
        <v>2.9380194261936499</v>
      </c>
      <c r="I86" s="2"/>
      <c r="J86" s="2"/>
      <c r="K86" s="2"/>
      <c r="L86" s="2"/>
    </row>
    <row r="87" spans="1:12" x14ac:dyDescent="0.25">
      <c r="A87">
        <v>200411</v>
      </c>
      <c r="B87" s="1">
        <v>38292</v>
      </c>
      <c r="C87" s="2">
        <v>1.8</v>
      </c>
      <c r="D87" s="2">
        <v>2.06</v>
      </c>
      <c r="E87" s="2">
        <v>1.46</v>
      </c>
      <c r="F87" s="2">
        <v>5.1895113934413928</v>
      </c>
      <c r="G87" s="1"/>
      <c r="H87" s="2">
        <v>5.3876464496692034</v>
      </c>
      <c r="I87" s="2"/>
      <c r="J87" s="2"/>
      <c r="K87" s="2"/>
      <c r="L87" s="2"/>
    </row>
    <row r="88" spans="1:12" x14ac:dyDescent="0.25">
      <c r="A88">
        <v>200412</v>
      </c>
      <c r="B88" s="1">
        <v>38322</v>
      </c>
      <c r="C88" s="2">
        <v>-0.62</v>
      </c>
      <c r="D88" s="2">
        <v>-0.01</v>
      </c>
      <c r="E88" s="2">
        <v>0.62</v>
      </c>
      <c r="F88" s="2">
        <v>3.9474041545863647</v>
      </c>
      <c r="G88" s="1"/>
      <c r="H88" s="2">
        <v>4.1716818188927363</v>
      </c>
      <c r="I88" s="2"/>
      <c r="J88" s="2"/>
      <c r="K88" s="2"/>
      <c r="L88" s="2"/>
    </row>
    <row r="89" spans="1:12" x14ac:dyDescent="0.25">
      <c r="A89">
        <v>200501</v>
      </c>
      <c r="B89" s="1">
        <v>38353</v>
      </c>
      <c r="C89" s="2">
        <v>2.52</v>
      </c>
      <c r="D89" s="2">
        <v>1.99</v>
      </c>
      <c r="E89" s="2">
        <v>1.36</v>
      </c>
      <c r="F89" s="2">
        <v>-1.880417237833365</v>
      </c>
      <c r="G89" s="1"/>
      <c r="H89" s="2">
        <v>-1.616483003028002</v>
      </c>
      <c r="I89" s="2"/>
      <c r="J89" s="2"/>
      <c r="K89" s="2"/>
      <c r="L89" s="2"/>
    </row>
    <row r="90" spans="1:12" x14ac:dyDescent="0.25">
      <c r="A90">
        <v>200502</v>
      </c>
      <c r="B90" s="1">
        <v>38384</v>
      </c>
      <c r="C90" s="2">
        <v>2.5299999999999998</v>
      </c>
      <c r="D90" s="2">
        <v>0.35</v>
      </c>
      <c r="E90" s="2">
        <v>1.4</v>
      </c>
      <c r="F90" s="2">
        <v>3.6032166823712242</v>
      </c>
      <c r="G90" s="1"/>
      <c r="H90" s="2">
        <v>3.5872570391002778</v>
      </c>
      <c r="I90" s="2"/>
      <c r="J90" s="2"/>
      <c r="K90" s="2"/>
      <c r="L90" s="2"/>
    </row>
    <row r="91" spans="1:12" x14ac:dyDescent="0.25">
      <c r="A91">
        <v>200503</v>
      </c>
      <c r="B91" s="1">
        <v>38412</v>
      </c>
      <c r="C91" s="2">
        <v>0.99</v>
      </c>
      <c r="D91" s="2">
        <v>-0.44</v>
      </c>
      <c r="E91" s="2">
        <v>1.45</v>
      </c>
      <c r="F91" s="2">
        <v>-2.1593537116172845</v>
      </c>
      <c r="G91" s="1"/>
      <c r="H91" s="2">
        <v>-2.3419857082390916</v>
      </c>
      <c r="I91" s="2"/>
      <c r="J91" s="2"/>
      <c r="K91" s="2"/>
      <c r="L91" s="2"/>
    </row>
    <row r="92" spans="1:12" x14ac:dyDescent="0.25">
      <c r="A92">
        <v>200504</v>
      </c>
      <c r="B92" s="1">
        <v>38443</v>
      </c>
      <c r="C92" s="2">
        <v>0.28000000000000003</v>
      </c>
      <c r="D92" s="2">
        <v>-0.98</v>
      </c>
      <c r="E92" s="2">
        <v>-0.02</v>
      </c>
      <c r="F92" s="2">
        <v>-2.0976953760002082</v>
      </c>
      <c r="G92" s="1"/>
      <c r="H92" s="2">
        <v>-2.2663419417926378</v>
      </c>
      <c r="I92" s="2"/>
      <c r="J92" s="2"/>
      <c r="K92" s="2"/>
      <c r="L92" s="2"/>
    </row>
    <row r="93" spans="1:12" x14ac:dyDescent="0.25">
      <c r="A93">
        <v>200505</v>
      </c>
      <c r="B93" s="1">
        <v>38473</v>
      </c>
      <c r="C93" s="2">
        <v>0.32</v>
      </c>
      <c r="D93" s="2">
        <v>-0.89</v>
      </c>
      <c r="E93" s="2">
        <v>0.15</v>
      </c>
      <c r="F93" s="2">
        <v>1.1433009468415634</v>
      </c>
      <c r="G93" s="1"/>
      <c r="H93" s="2">
        <v>1.4396004592272194</v>
      </c>
      <c r="I93" s="2"/>
      <c r="J93" s="2"/>
      <c r="K93" s="2"/>
      <c r="L93" s="2"/>
    </row>
    <row r="94" spans="1:12" x14ac:dyDescent="0.25">
      <c r="A94">
        <v>200506</v>
      </c>
      <c r="B94" s="1">
        <v>38504</v>
      </c>
      <c r="C94" s="2">
        <v>2.63</v>
      </c>
      <c r="D94" s="2">
        <v>1.84</v>
      </c>
      <c r="E94" s="2">
        <v>1.7</v>
      </c>
      <c r="F94" s="2">
        <v>1.9642241417024309</v>
      </c>
      <c r="G94" s="1"/>
      <c r="H94" s="2">
        <v>2.2441069554918647</v>
      </c>
      <c r="I94" s="2"/>
      <c r="J94" s="2"/>
      <c r="K94" s="2"/>
      <c r="L94" s="2"/>
    </row>
    <row r="95" spans="1:12" x14ac:dyDescent="0.25">
      <c r="A95">
        <v>200507</v>
      </c>
      <c r="B95" s="1">
        <v>38534</v>
      </c>
      <c r="C95" s="2">
        <v>1.02</v>
      </c>
      <c r="D95" s="2">
        <v>0.9</v>
      </c>
      <c r="E95" s="2">
        <v>0.15</v>
      </c>
      <c r="F95" s="2">
        <v>3.451723631457515</v>
      </c>
      <c r="G95" s="1"/>
      <c r="H95" s="2">
        <v>3.6305456691246407</v>
      </c>
      <c r="I95" s="2"/>
      <c r="J95" s="2"/>
      <c r="K95" s="2"/>
      <c r="L95" s="2"/>
    </row>
    <row r="96" spans="1:12" x14ac:dyDescent="0.25">
      <c r="A96">
        <v>200508</v>
      </c>
      <c r="B96" s="1">
        <v>38565</v>
      </c>
      <c r="C96" s="2">
        <v>3.13</v>
      </c>
      <c r="D96" s="2">
        <v>0.62</v>
      </c>
      <c r="E96" s="2">
        <v>0.57999999999999996</v>
      </c>
      <c r="F96" s="2">
        <v>1.3924798562954699</v>
      </c>
      <c r="G96" s="1"/>
      <c r="H96" s="2">
        <v>1.5460603868603151</v>
      </c>
      <c r="I96" s="2"/>
      <c r="J96" s="2"/>
      <c r="K96" s="2"/>
      <c r="L96" s="2"/>
    </row>
    <row r="97" spans="1:12" x14ac:dyDescent="0.25">
      <c r="A97">
        <v>200509</v>
      </c>
      <c r="B97" s="1">
        <v>38596</v>
      </c>
      <c r="C97" s="2">
        <v>3.36</v>
      </c>
      <c r="D97" s="2">
        <v>-0.17</v>
      </c>
      <c r="E97" s="2">
        <v>0.66</v>
      </c>
      <c r="F97" s="2">
        <v>2.0487761900101598</v>
      </c>
      <c r="G97" s="1"/>
      <c r="H97" s="2">
        <v>2.048614591399156</v>
      </c>
      <c r="I97" s="2"/>
      <c r="J97" s="2"/>
      <c r="K97" s="2"/>
      <c r="L97" s="2"/>
    </row>
    <row r="98" spans="1:12" x14ac:dyDescent="0.25">
      <c r="A98">
        <v>200510</v>
      </c>
      <c r="B98" s="1">
        <v>38626</v>
      </c>
      <c r="C98" s="2">
        <v>-1.24</v>
      </c>
      <c r="D98" s="2">
        <v>-0.2</v>
      </c>
      <c r="E98" s="2">
        <v>-7.0000000000000007E-2</v>
      </c>
      <c r="F98" s="2">
        <v>-2.2793504064271608</v>
      </c>
      <c r="G98" s="1"/>
      <c r="H98" s="2">
        <v>-2.3855345624134383</v>
      </c>
      <c r="I98" s="2"/>
      <c r="J98" s="2"/>
      <c r="K98" s="2"/>
      <c r="L98" s="2"/>
    </row>
    <row r="99" spans="1:12" x14ac:dyDescent="0.25">
      <c r="A99">
        <v>200511</v>
      </c>
      <c r="B99" s="1">
        <v>38657</v>
      </c>
      <c r="C99" s="2">
        <v>0.85</v>
      </c>
      <c r="D99" s="2">
        <v>0.16</v>
      </c>
      <c r="E99" s="2">
        <v>-0.57999999999999996</v>
      </c>
      <c r="F99" s="2">
        <v>2.9221321056295491</v>
      </c>
      <c r="G99" s="1"/>
      <c r="H99" s="2">
        <v>3.4643423353601044</v>
      </c>
      <c r="I99" s="2"/>
      <c r="J99" s="2"/>
      <c r="K99" s="2"/>
      <c r="L99" s="2"/>
    </row>
    <row r="100" spans="1:12" x14ac:dyDescent="0.25">
      <c r="A100">
        <v>200512</v>
      </c>
      <c r="B100" s="1">
        <v>38687</v>
      </c>
      <c r="C100" s="2">
        <v>2.58</v>
      </c>
      <c r="D100" s="2">
        <v>2.1</v>
      </c>
      <c r="E100" s="2">
        <v>-0.89</v>
      </c>
      <c r="F100" s="2">
        <v>3.2290141409857975</v>
      </c>
      <c r="G100" s="1"/>
      <c r="H100" s="2">
        <v>3.8272493861783996</v>
      </c>
      <c r="I100" s="2"/>
      <c r="J100" s="2"/>
      <c r="K100" s="2"/>
      <c r="L100" s="2"/>
    </row>
    <row r="101" spans="1:12" x14ac:dyDescent="0.25">
      <c r="A101">
        <v>200601</v>
      </c>
      <c r="B101" s="1">
        <v>38718</v>
      </c>
      <c r="C101" s="2">
        <v>3.89</v>
      </c>
      <c r="D101" s="2">
        <v>2.75</v>
      </c>
      <c r="E101" s="2">
        <v>1.21</v>
      </c>
      <c r="F101" s="2">
        <v>5.1227809519226453</v>
      </c>
      <c r="G101" s="1"/>
      <c r="H101" s="2">
        <v>5.5335055162186508</v>
      </c>
      <c r="I101" s="2"/>
      <c r="J101" s="2"/>
      <c r="K101" s="2"/>
      <c r="L101" s="2"/>
    </row>
    <row r="102" spans="1:12" x14ac:dyDescent="0.25">
      <c r="A102">
        <v>200602</v>
      </c>
      <c r="B102" s="1">
        <v>38749</v>
      </c>
      <c r="C102" s="2">
        <v>-1.77</v>
      </c>
      <c r="D102" s="2">
        <v>-0.67</v>
      </c>
      <c r="E102" s="2">
        <v>1.29</v>
      </c>
      <c r="F102" s="2">
        <v>-0.21750113591922915</v>
      </c>
      <c r="G102" s="1"/>
      <c r="H102" s="2">
        <v>-0.47322669804107376</v>
      </c>
      <c r="I102" s="2"/>
      <c r="J102" s="2"/>
      <c r="K102" s="2"/>
      <c r="L102" s="2"/>
    </row>
    <row r="103" spans="1:12" x14ac:dyDescent="0.25">
      <c r="A103">
        <v>200603</v>
      </c>
      <c r="B103" s="1">
        <v>38777</v>
      </c>
      <c r="C103" s="2">
        <v>2.17</v>
      </c>
      <c r="D103" s="2">
        <v>1.96</v>
      </c>
      <c r="E103" s="2">
        <v>0.48</v>
      </c>
      <c r="F103" s="2">
        <v>2.8257620511310977</v>
      </c>
      <c r="G103" s="1"/>
      <c r="H103" s="2">
        <v>2.9749406937761513</v>
      </c>
      <c r="I103" s="2"/>
      <c r="J103" s="2"/>
      <c r="K103" s="2"/>
      <c r="L103" s="2"/>
    </row>
    <row r="104" spans="1:12" x14ac:dyDescent="0.25">
      <c r="A104">
        <v>200604</v>
      </c>
      <c r="B104" s="1">
        <v>38808</v>
      </c>
      <c r="C104" s="2">
        <v>1.54</v>
      </c>
      <c r="D104" s="2">
        <v>0.4</v>
      </c>
      <c r="E104" s="2">
        <v>1.1200000000000001</v>
      </c>
      <c r="F104" s="2">
        <v>4.0773318348523491</v>
      </c>
      <c r="G104" s="1"/>
      <c r="H104" s="2">
        <v>4.1409707733604861</v>
      </c>
      <c r="I104" s="2"/>
      <c r="J104" s="2"/>
      <c r="K104" s="2"/>
      <c r="L104" s="2"/>
    </row>
    <row r="105" spans="1:12" x14ac:dyDescent="0.25">
      <c r="A105">
        <v>200605</v>
      </c>
      <c r="B105" s="1">
        <v>38838</v>
      </c>
      <c r="C105" s="2">
        <v>-3.16</v>
      </c>
      <c r="D105" s="2">
        <v>-2.2200000000000002</v>
      </c>
      <c r="E105" s="2">
        <v>1.06</v>
      </c>
      <c r="F105" s="2">
        <v>-4.028426153105813</v>
      </c>
      <c r="G105" s="1"/>
      <c r="H105" s="2">
        <v>-4.3000090906887838</v>
      </c>
      <c r="I105" s="2"/>
      <c r="J105" s="2"/>
      <c r="K105" s="2"/>
      <c r="L105" s="2"/>
    </row>
    <row r="106" spans="1:12" x14ac:dyDescent="0.25">
      <c r="A106">
        <v>200606</v>
      </c>
      <c r="B106" s="1">
        <v>38869</v>
      </c>
      <c r="C106" s="2">
        <v>-0.19</v>
      </c>
      <c r="D106" s="2">
        <v>-1.65</v>
      </c>
      <c r="E106" s="2">
        <v>7.0000000000000007E-2</v>
      </c>
      <c r="F106" s="2">
        <v>0.48981429538628163</v>
      </c>
      <c r="G106" s="1"/>
      <c r="H106" s="2">
        <v>0.36881677918498834</v>
      </c>
      <c r="I106" s="2"/>
      <c r="J106" s="2"/>
      <c r="K106" s="2"/>
      <c r="L106" s="2"/>
    </row>
    <row r="107" spans="1:12" x14ac:dyDescent="0.25">
      <c r="A107">
        <v>200607</v>
      </c>
      <c r="B107" s="1">
        <v>38899</v>
      </c>
      <c r="C107" s="2">
        <v>-0.45</v>
      </c>
      <c r="D107" s="2">
        <v>-2.76</v>
      </c>
      <c r="E107" s="2">
        <v>2.25</v>
      </c>
      <c r="F107" s="2">
        <v>1.1913196482021604</v>
      </c>
      <c r="G107" s="1"/>
      <c r="H107" s="2">
        <v>0.64654403071935374</v>
      </c>
      <c r="I107" s="2"/>
      <c r="J107" s="2"/>
      <c r="K107" s="2"/>
      <c r="L107" s="2"/>
    </row>
    <row r="108" spans="1:12" x14ac:dyDescent="0.25">
      <c r="A108">
        <v>200608</v>
      </c>
      <c r="B108" s="1">
        <v>38930</v>
      </c>
      <c r="C108" s="2">
        <v>-1.31</v>
      </c>
      <c r="D108" s="2">
        <v>0.18</v>
      </c>
      <c r="E108" s="2">
        <v>-0.56000000000000005</v>
      </c>
      <c r="F108" s="2">
        <v>2.377507537647694</v>
      </c>
      <c r="G108" s="1"/>
      <c r="H108" s="2">
        <v>2.4365202818017462</v>
      </c>
      <c r="I108" s="2"/>
      <c r="J108" s="2"/>
      <c r="K108" s="2"/>
      <c r="L108" s="2"/>
    </row>
    <row r="109" spans="1:12" x14ac:dyDescent="0.25">
      <c r="A109">
        <v>200609</v>
      </c>
      <c r="B109" s="1">
        <v>38961</v>
      </c>
      <c r="C109" s="2">
        <v>-0.42</v>
      </c>
      <c r="D109" s="2">
        <v>-1.36</v>
      </c>
      <c r="E109" s="2">
        <v>0.5</v>
      </c>
      <c r="F109" s="2">
        <v>1.1125594997502652</v>
      </c>
      <c r="G109" s="1"/>
      <c r="H109" s="2">
        <v>1.1827247934221408</v>
      </c>
      <c r="I109" s="2"/>
      <c r="J109" s="2"/>
      <c r="K109" s="2"/>
      <c r="L109" s="2"/>
    </row>
    <row r="110" spans="1:12" x14ac:dyDescent="0.25">
      <c r="A110">
        <v>200610</v>
      </c>
      <c r="B110" s="1">
        <v>38991</v>
      </c>
      <c r="C110" s="2">
        <v>0.6</v>
      </c>
      <c r="D110" s="2">
        <v>0.53</v>
      </c>
      <c r="E110" s="2">
        <v>-0.33</v>
      </c>
      <c r="F110" s="2">
        <v>4.0811254178912071</v>
      </c>
      <c r="G110" s="1"/>
      <c r="H110" s="2">
        <v>4.1727247031683845</v>
      </c>
      <c r="I110" s="2"/>
      <c r="J110" s="2"/>
      <c r="K110" s="2"/>
      <c r="L110" s="2"/>
    </row>
    <row r="111" spans="1:12" x14ac:dyDescent="0.25">
      <c r="A111">
        <v>200611</v>
      </c>
      <c r="B111" s="1">
        <v>39022</v>
      </c>
      <c r="C111" s="2">
        <v>0.4</v>
      </c>
      <c r="D111" s="2">
        <v>0.42</v>
      </c>
      <c r="E111" s="2">
        <v>0.34</v>
      </c>
      <c r="F111" s="2">
        <v>2.9852754985560503</v>
      </c>
      <c r="G111" s="1"/>
      <c r="H111" s="2">
        <v>3.2948509526251168</v>
      </c>
      <c r="I111" s="2"/>
      <c r="J111" s="2"/>
      <c r="K111" s="2"/>
      <c r="L111" s="2"/>
    </row>
    <row r="112" spans="1:12" x14ac:dyDescent="0.25">
      <c r="A112">
        <v>200612</v>
      </c>
      <c r="B112" s="1">
        <v>39052</v>
      </c>
      <c r="C112" s="2">
        <v>1.35</v>
      </c>
      <c r="D112" s="2">
        <v>-0.16</v>
      </c>
      <c r="E112" s="2">
        <v>1.23</v>
      </c>
      <c r="F112" s="2">
        <v>2.2646313468921653</v>
      </c>
      <c r="G112" s="1"/>
      <c r="H112" s="2">
        <v>2.2749989010868887</v>
      </c>
      <c r="I112" s="2"/>
      <c r="J112" s="2"/>
      <c r="K112" s="2"/>
      <c r="L112" s="2"/>
    </row>
    <row r="113" spans="1:12" x14ac:dyDescent="0.25">
      <c r="A113">
        <v>200701</v>
      </c>
      <c r="B113" s="1">
        <v>39083</v>
      </c>
      <c r="C113" s="2">
        <v>0.66</v>
      </c>
      <c r="D113" s="2">
        <v>0.84</v>
      </c>
      <c r="E113" s="2">
        <v>0.23</v>
      </c>
      <c r="F113" s="2">
        <v>1.3062556690105476</v>
      </c>
      <c r="G113" s="1"/>
      <c r="H113" s="2">
        <v>1.394535649372397</v>
      </c>
      <c r="I113" s="2"/>
      <c r="J113" s="2"/>
      <c r="K113" s="2"/>
      <c r="L113" s="2"/>
    </row>
    <row r="114" spans="1:12" x14ac:dyDescent="0.25">
      <c r="A114">
        <v>200702</v>
      </c>
      <c r="B114" s="1">
        <v>39114</v>
      </c>
      <c r="C114" s="2">
        <v>-0.11</v>
      </c>
      <c r="D114" s="2">
        <v>1.66</v>
      </c>
      <c r="E114" s="2">
        <v>0.44</v>
      </c>
      <c r="F114" s="2">
        <v>-0.4486493304467154</v>
      </c>
      <c r="G114" s="1"/>
      <c r="H114" s="2">
        <v>-0.36942230510339513</v>
      </c>
      <c r="I114" s="2"/>
      <c r="J114" s="2"/>
      <c r="K114" s="2"/>
      <c r="L114" s="2"/>
    </row>
    <row r="115" spans="1:12" x14ac:dyDescent="0.25">
      <c r="A115">
        <v>200703</v>
      </c>
      <c r="B115" s="1">
        <v>39142</v>
      </c>
      <c r="C115" s="2">
        <v>1.66</v>
      </c>
      <c r="D115" s="2">
        <v>0.33</v>
      </c>
      <c r="E115" s="2">
        <v>0.28000000000000003</v>
      </c>
      <c r="F115" s="2">
        <v>2.5887437279925818</v>
      </c>
      <c r="G115" s="1"/>
      <c r="H115" s="2">
        <v>2.5438241610798773</v>
      </c>
      <c r="I115" s="2"/>
      <c r="J115" s="2"/>
      <c r="K115" s="2"/>
      <c r="L115" s="2"/>
    </row>
    <row r="116" spans="1:12" x14ac:dyDescent="0.25">
      <c r="A116">
        <v>200704</v>
      </c>
      <c r="B116" s="1">
        <v>39173</v>
      </c>
      <c r="C116" s="2">
        <v>0.88</v>
      </c>
      <c r="D116" s="2">
        <v>-0.81</v>
      </c>
      <c r="E116" s="2">
        <v>0.18</v>
      </c>
      <c r="F116" s="2">
        <v>4.5806090007172395</v>
      </c>
      <c r="G116" s="1"/>
      <c r="H116" s="2">
        <v>4.7993427870554273</v>
      </c>
      <c r="I116" s="2"/>
      <c r="J116" s="2"/>
      <c r="K116" s="2"/>
      <c r="L116" s="2"/>
    </row>
    <row r="117" spans="1:12" x14ac:dyDescent="0.25">
      <c r="A117">
        <v>200705</v>
      </c>
      <c r="B117" s="1">
        <v>39203</v>
      </c>
      <c r="C117" s="2">
        <v>0.72</v>
      </c>
      <c r="D117" s="2">
        <v>-0.75</v>
      </c>
      <c r="E117" s="2">
        <v>0.48</v>
      </c>
      <c r="F117" s="2">
        <v>2.9062120723613472</v>
      </c>
      <c r="G117" s="1"/>
      <c r="H117" s="2">
        <v>3.1620546456703869</v>
      </c>
      <c r="I117" s="2"/>
      <c r="J117" s="2"/>
      <c r="K117" s="2"/>
      <c r="L117" s="2"/>
    </row>
    <row r="118" spans="1:12" x14ac:dyDescent="0.25">
      <c r="A118">
        <v>200706</v>
      </c>
      <c r="B118" s="1">
        <v>39234</v>
      </c>
      <c r="C118" s="2">
        <v>0.38</v>
      </c>
      <c r="D118" s="2">
        <v>0.98</v>
      </c>
      <c r="E118" s="2">
        <v>0.08</v>
      </c>
      <c r="F118" s="2">
        <v>-0.11047993954604873</v>
      </c>
      <c r="G118" s="1"/>
      <c r="H118" s="2">
        <v>8.1450935944848979E-2</v>
      </c>
      <c r="I118" s="2"/>
      <c r="J118" s="2"/>
      <c r="K118" s="2"/>
      <c r="L118" s="2"/>
    </row>
    <row r="119" spans="1:12" x14ac:dyDescent="0.25">
      <c r="A119">
        <v>200707</v>
      </c>
      <c r="B119" s="1">
        <v>39264</v>
      </c>
      <c r="C119" s="2">
        <v>2.4300000000000002</v>
      </c>
      <c r="D119" s="2">
        <v>0.34</v>
      </c>
      <c r="E119" s="2">
        <v>-1.1399999999999999</v>
      </c>
      <c r="F119" s="2">
        <v>-2.126172241390778</v>
      </c>
      <c r="G119" s="1"/>
      <c r="H119" s="2">
        <v>-1.7297039499316269</v>
      </c>
      <c r="I119" s="2"/>
      <c r="J119" s="2"/>
      <c r="K119" s="2"/>
      <c r="L119" s="2"/>
    </row>
    <row r="120" spans="1:12" x14ac:dyDescent="0.25">
      <c r="A120">
        <v>200708</v>
      </c>
      <c r="B120" s="1">
        <v>39295</v>
      </c>
      <c r="C120" s="2">
        <v>-0.97</v>
      </c>
      <c r="D120" s="2">
        <v>-3.52</v>
      </c>
      <c r="E120" s="2">
        <v>-0.38</v>
      </c>
      <c r="F120" s="2">
        <v>-0.40920667324136906</v>
      </c>
      <c r="G120" s="1"/>
      <c r="H120" s="2">
        <v>-0.86721812040455593</v>
      </c>
      <c r="I120" s="2"/>
      <c r="J120" s="2"/>
      <c r="K120" s="2"/>
      <c r="L120" s="2"/>
    </row>
    <row r="121" spans="1:12" x14ac:dyDescent="0.25">
      <c r="A121">
        <v>200709</v>
      </c>
      <c r="B121" s="1">
        <v>39326</v>
      </c>
      <c r="C121" s="2">
        <v>4.8499999999999996</v>
      </c>
      <c r="D121" s="2">
        <v>-2.13</v>
      </c>
      <c r="E121" s="2">
        <v>-1.62</v>
      </c>
      <c r="F121" s="2">
        <v>5.7499638087276983</v>
      </c>
      <c r="G121" s="1"/>
      <c r="H121" s="2">
        <v>6.067768835818077</v>
      </c>
      <c r="I121" s="2"/>
      <c r="J121" s="2"/>
      <c r="K121" s="2"/>
      <c r="L121" s="2"/>
    </row>
    <row r="122" spans="1:12" x14ac:dyDescent="0.25">
      <c r="A122">
        <v>200710</v>
      </c>
      <c r="B122" s="1">
        <v>39356</v>
      </c>
      <c r="C122" s="2">
        <v>3.76</v>
      </c>
      <c r="D122" s="2">
        <v>0.76</v>
      </c>
      <c r="E122" s="2">
        <v>-2.57</v>
      </c>
      <c r="F122" s="2">
        <v>3.7669100960338708</v>
      </c>
      <c r="G122" s="1"/>
      <c r="H122" s="2">
        <v>4.0238361677370937</v>
      </c>
      <c r="I122" s="2"/>
      <c r="J122" s="2"/>
      <c r="K122" s="2"/>
      <c r="L122" s="2"/>
    </row>
    <row r="123" spans="1:12" x14ac:dyDescent="0.25">
      <c r="A123">
        <v>200711</v>
      </c>
      <c r="B123" s="1">
        <v>39387</v>
      </c>
      <c r="C123" s="2">
        <v>-0.21</v>
      </c>
      <c r="D123" s="2">
        <v>-3.43</v>
      </c>
      <c r="E123" s="2">
        <v>-0.67</v>
      </c>
      <c r="F123" s="2">
        <v>-4.4494657023486877</v>
      </c>
      <c r="G123" s="1"/>
      <c r="H123" s="2">
        <v>-4.6690671487877307</v>
      </c>
      <c r="I123" s="2"/>
      <c r="J123" s="2"/>
      <c r="K123" s="2"/>
      <c r="L123" s="2"/>
    </row>
    <row r="124" spans="1:12" x14ac:dyDescent="0.25">
      <c r="A124">
        <v>200712</v>
      </c>
      <c r="B124" s="1">
        <v>39417</v>
      </c>
      <c r="C124" s="2">
        <v>2.76</v>
      </c>
      <c r="D124" s="2">
        <v>-0.77</v>
      </c>
      <c r="E124" s="2">
        <v>0.56999999999999995</v>
      </c>
      <c r="F124" s="2">
        <v>-1.7305668902684146</v>
      </c>
      <c r="G124" s="1"/>
      <c r="H124" s="2">
        <v>-1.6791028665310459</v>
      </c>
      <c r="I124" s="2"/>
      <c r="J124" s="2"/>
      <c r="K124" s="2"/>
      <c r="L124" s="2"/>
    </row>
    <row r="125" spans="1:12" x14ac:dyDescent="0.25">
      <c r="A125">
        <v>200801</v>
      </c>
      <c r="B125" s="1">
        <v>39448</v>
      </c>
      <c r="C125" s="2">
        <v>-4.6100000000000003</v>
      </c>
      <c r="D125" s="2">
        <v>-1.02</v>
      </c>
      <c r="E125" s="2">
        <v>2.59</v>
      </c>
      <c r="F125" s="2">
        <v>-7.8984415744524412</v>
      </c>
      <c r="G125" s="1"/>
      <c r="H125" s="2">
        <v>-7.9235226163079764</v>
      </c>
      <c r="I125" s="2"/>
      <c r="J125" s="2"/>
      <c r="K125" s="2"/>
      <c r="L125" s="2"/>
    </row>
    <row r="126" spans="1:12" x14ac:dyDescent="0.25">
      <c r="A126">
        <v>200802</v>
      </c>
      <c r="B126" s="1">
        <v>39479</v>
      </c>
      <c r="C126" s="2">
        <v>5.01</v>
      </c>
      <c r="D126" s="2">
        <v>2.19</v>
      </c>
      <c r="E126" s="2">
        <v>-1.05</v>
      </c>
      <c r="F126" s="2">
        <v>0.16608432762963421</v>
      </c>
      <c r="G126" s="1"/>
      <c r="H126" s="2">
        <v>0.22188195569874392</v>
      </c>
      <c r="I126" s="2"/>
      <c r="J126" s="2"/>
      <c r="K126" s="2"/>
      <c r="L126" s="2"/>
    </row>
    <row r="127" spans="1:12" x14ac:dyDescent="0.25">
      <c r="A127">
        <v>200803</v>
      </c>
      <c r="B127" s="1">
        <v>39508</v>
      </c>
      <c r="C127" s="2">
        <v>0.47</v>
      </c>
      <c r="D127" s="2">
        <v>-0.8</v>
      </c>
      <c r="E127" s="2">
        <v>1.58</v>
      </c>
      <c r="F127" s="2">
        <v>-1.0530776218693139</v>
      </c>
      <c r="G127" s="1"/>
      <c r="H127" s="2">
        <v>-1.3649962543526906</v>
      </c>
      <c r="I127" s="2"/>
      <c r="J127" s="2"/>
      <c r="K127" s="2"/>
      <c r="L127" s="2"/>
    </row>
    <row r="128" spans="1:12" x14ac:dyDescent="0.25">
      <c r="A128">
        <v>200804</v>
      </c>
      <c r="B128" s="1">
        <v>39539</v>
      </c>
      <c r="C128" s="2">
        <v>-0.28999999999999998</v>
      </c>
      <c r="D128" s="2">
        <v>-2.72</v>
      </c>
      <c r="E128" s="2">
        <v>-0.65</v>
      </c>
      <c r="F128" s="2">
        <v>5.8446246569643368</v>
      </c>
      <c r="G128" s="1"/>
      <c r="H128" s="2">
        <v>6.090858655711795</v>
      </c>
      <c r="I128" s="2"/>
      <c r="J128" s="2"/>
      <c r="K128" s="2"/>
      <c r="L128" s="2"/>
    </row>
    <row r="129" spans="1:12" x14ac:dyDescent="0.25">
      <c r="A129">
        <v>200805</v>
      </c>
      <c r="B129" s="1">
        <v>39569</v>
      </c>
      <c r="C129" s="2">
        <v>2.8</v>
      </c>
      <c r="D129" s="2">
        <v>1.77</v>
      </c>
      <c r="E129" s="2">
        <v>-1.47</v>
      </c>
      <c r="F129" s="2">
        <v>0.93498234954023651</v>
      </c>
      <c r="G129" s="1"/>
      <c r="H129" s="2">
        <v>1.130937825817413</v>
      </c>
      <c r="I129" s="2"/>
      <c r="J129" s="2"/>
      <c r="K129" s="2"/>
      <c r="L129" s="2"/>
    </row>
    <row r="130" spans="1:12" x14ac:dyDescent="0.25">
      <c r="A130">
        <v>200806</v>
      </c>
      <c r="B130" s="1">
        <v>39600</v>
      </c>
      <c r="C130" s="2">
        <v>9.2200000000000006</v>
      </c>
      <c r="D130" s="2">
        <v>1.28</v>
      </c>
      <c r="E130" s="2">
        <v>-1.43</v>
      </c>
      <c r="F130" s="2">
        <v>-8.3349127688840507</v>
      </c>
      <c r="G130" s="1"/>
      <c r="H130" s="2">
        <v>-8.4634379500221115</v>
      </c>
      <c r="I130" s="2"/>
      <c r="J130" s="2"/>
      <c r="K130" s="2"/>
      <c r="L130" s="2"/>
    </row>
    <row r="131" spans="1:12" x14ac:dyDescent="0.25">
      <c r="A131">
        <v>200807</v>
      </c>
      <c r="B131" s="1">
        <v>39630</v>
      </c>
      <c r="C131" s="2">
        <v>-4.3899999999999997</v>
      </c>
      <c r="D131" s="2">
        <v>-0.41</v>
      </c>
      <c r="E131" s="2">
        <v>2.09</v>
      </c>
      <c r="F131" s="2">
        <v>-2.6298330304346806</v>
      </c>
      <c r="G131" s="1"/>
      <c r="H131" s="2">
        <v>-2.7781211011607243</v>
      </c>
      <c r="I131" s="2"/>
      <c r="J131" s="2"/>
      <c r="K131" s="2"/>
      <c r="L131" s="2"/>
    </row>
    <row r="132" spans="1:12" x14ac:dyDescent="0.25">
      <c r="A132">
        <v>200808</v>
      </c>
      <c r="B132" s="1">
        <v>39661</v>
      </c>
      <c r="C132" s="2">
        <v>-3.66</v>
      </c>
      <c r="D132" s="2">
        <v>-0.42</v>
      </c>
      <c r="E132" s="2">
        <v>0.46</v>
      </c>
      <c r="F132" s="2">
        <v>-2.6784435402815054</v>
      </c>
      <c r="G132" s="1"/>
      <c r="H132" s="2">
        <v>-2.723801557289085</v>
      </c>
      <c r="I132" s="2"/>
      <c r="J132" s="2"/>
      <c r="K132" s="2"/>
      <c r="L132" s="2"/>
    </row>
    <row r="133" spans="1:12" x14ac:dyDescent="0.25">
      <c r="A133">
        <v>200809</v>
      </c>
      <c r="B133" s="1">
        <v>39692</v>
      </c>
      <c r="C133" s="2">
        <v>-0.06</v>
      </c>
      <c r="D133" s="2">
        <v>-1.41</v>
      </c>
      <c r="E133" s="2">
        <v>2.39</v>
      </c>
      <c r="F133" s="2">
        <v>-12.172361892337902</v>
      </c>
      <c r="G133" s="1"/>
      <c r="H133" s="2">
        <v>-13.575858450195078</v>
      </c>
      <c r="I133" s="2"/>
      <c r="J133" s="2"/>
      <c r="K133" s="2"/>
      <c r="L133" s="2"/>
    </row>
    <row r="134" spans="1:12" x14ac:dyDescent="0.25">
      <c r="A134">
        <v>200810</v>
      </c>
      <c r="B134" s="1">
        <v>39752</v>
      </c>
      <c r="C134" s="2">
        <v>7.5</v>
      </c>
      <c r="D134" s="2">
        <v>-2.63</v>
      </c>
      <c r="E134" s="2">
        <v>-0.27</v>
      </c>
      <c r="F134" s="2">
        <v>-21.394676655047174</v>
      </c>
      <c r="G134" s="1"/>
      <c r="H134" s="2">
        <v>-21.842470089419841</v>
      </c>
      <c r="I134" s="2"/>
      <c r="J134" s="2"/>
      <c r="K134" s="2"/>
      <c r="L134" s="2"/>
    </row>
    <row r="135" spans="1:12" x14ac:dyDescent="0.25">
      <c r="A135">
        <v>200811</v>
      </c>
      <c r="B135" s="1">
        <v>39782</v>
      </c>
      <c r="C135" s="2">
        <v>4.5</v>
      </c>
      <c r="D135" s="2">
        <v>-0.61</v>
      </c>
      <c r="E135" s="2">
        <v>-2.2799999999999998</v>
      </c>
      <c r="F135" s="2">
        <v>-6.6342594111839741</v>
      </c>
      <c r="G135" s="1"/>
      <c r="H135" s="2">
        <v>-6.6276590266287734</v>
      </c>
      <c r="I135" s="2"/>
      <c r="J135" s="2"/>
      <c r="K135" s="2"/>
      <c r="L135" s="2"/>
    </row>
    <row r="136" spans="1:12" x14ac:dyDescent="0.25">
      <c r="A136">
        <v>200812</v>
      </c>
      <c r="B136" s="1">
        <v>39813</v>
      </c>
      <c r="C136" s="2">
        <v>-2.27</v>
      </c>
      <c r="D136" s="2">
        <v>2.27</v>
      </c>
      <c r="E136" s="2">
        <v>0.39</v>
      </c>
      <c r="F136" s="2">
        <v>5.3406060081871765</v>
      </c>
      <c r="G136" s="1"/>
      <c r="H136" s="2">
        <v>5.8147763436320554</v>
      </c>
      <c r="I136" s="2"/>
      <c r="J136" s="2"/>
      <c r="K136" s="2"/>
      <c r="L136" s="2"/>
    </row>
    <row r="137" spans="1:12" x14ac:dyDescent="0.25">
      <c r="A137">
        <v>200901</v>
      </c>
      <c r="B137" s="1">
        <v>39844</v>
      </c>
      <c r="C137" s="2">
        <v>0.13</v>
      </c>
      <c r="D137" s="2">
        <v>2.37</v>
      </c>
      <c r="E137" s="2">
        <v>-4.79</v>
      </c>
      <c r="F137" s="2">
        <v>-10.037665844720934</v>
      </c>
      <c r="G137" s="1"/>
      <c r="H137" s="2">
        <v>-9.8124105471587555</v>
      </c>
      <c r="I137" s="2"/>
      <c r="J137" s="2"/>
      <c r="K137" s="2"/>
      <c r="L137" s="2"/>
    </row>
    <row r="138" spans="1:12" x14ac:dyDescent="0.25">
      <c r="A138">
        <v>200902</v>
      </c>
      <c r="B138" s="1">
        <v>39872</v>
      </c>
      <c r="C138" s="2">
        <v>2.4</v>
      </c>
      <c r="D138" s="2">
        <v>1.19</v>
      </c>
      <c r="E138" s="2">
        <v>-4.3600000000000003</v>
      </c>
      <c r="F138" s="2">
        <v>-9.6418087624006823</v>
      </c>
      <c r="G138" s="1"/>
      <c r="H138" s="2">
        <v>-9.6715347004344139</v>
      </c>
      <c r="I138" s="2"/>
      <c r="J138" s="2"/>
      <c r="K138" s="2"/>
      <c r="L138" s="2"/>
    </row>
    <row r="139" spans="1:12" x14ac:dyDescent="0.25">
      <c r="A139">
        <v>200903</v>
      </c>
      <c r="B139" s="1">
        <v>39903</v>
      </c>
      <c r="C139" s="2">
        <v>-8.82</v>
      </c>
      <c r="D139" s="2">
        <v>-1.59</v>
      </c>
      <c r="E139" s="2">
        <v>0.71</v>
      </c>
      <c r="F139" s="2">
        <v>8.2315279608932812</v>
      </c>
      <c r="G139" s="1"/>
      <c r="H139" s="2">
        <v>8.3850501716267836</v>
      </c>
      <c r="I139" s="2"/>
      <c r="J139" s="2"/>
      <c r="K139" s="2"/>
      <c r="L139" s="2"/>
    </row>
    <row r="140" spans="1:12" x14ac:dyDescent="0.25">
      <c r="A140">
        <v>200904</v>
      </c>
      <c r="B140" s="1">
        <v>39933</v>
      </c>
      <c r="C140" s="2">
        <v>-23.89</v>
      </c>
      <c r="D140" s="2">
        <v>1.57</v>
      </c>
      <c r="E140" s="2">
        <v>3.32</v>
      </c>
      <c r="F140" s="2">
        <v>13.461453679049718</v>
      </c>
      <c r="G140" s="1"/>
      <c r="H140" s="2">
        <v>13.720444314264647</v>
      </c>
      <c r="I140" s="2"/>
      <c r="J140" s="2"/>
      <c r="K140" s="2"/>
      <c r="L140" s="2"/>
    </row>
    <row r="141" spans="1:12" x14ac:dyDescent="0.25">
      <c r="A141">
        <v>200905</v>
      </c>
      <c r="B141" s="1">
        <v>39964</v>
      </c>
      <c r="C141" s="2">
        <v>-10.27</v>
      </c>
      <c r="D141" s="2">
        <v>1.65</v>
      </c>
      <c r="E141" s="2">
        <v>-0.6</v>
      </c>
      <c r="F141" s="2">
        <v>10.719039155871579</v>
      </c>
      <c r="G141" s="1"/>
      <c r="H141" s="2">
        <v>11.020413106131466</v>
      </c>
      <c r="I141" s="2"/>
      <c r="J141" s="2"/>
      <c r="K141" s="2"/>
      <c r="L141" s="2"/>
    </row>
    <row r="142" spans="1:12" x14ac:dyDescent="0.25">
      <c r="A142">
        <v>200906</v>
      </c>
      <c r="B142" s="1">
        <v>39994</v>
      </c>
      <c r="C142" s="2">
        <v>2.7</v>
      </c>
      <c r="D142" s="2">
        <v>2.66</v>
      </c>
      <c r="E142" s="2">
        <v>-1.84</v>
      </c>
      <c r="F142" s="2">
        <v>-0.77139929229096404</v>
      </c>
      <c r="G142" s="1"/>
      <c r="H142" s="2">
        <v>-0.68677018956391223</v>
      </c>
      <c r="I142" s="2"/>
      <c r="J142" s="2"/>
      <c r="K142" s="2"/>
      <c r="L142" s="2"/>
    </row>
    <row r="143" spans="1:12" x14ac:dyDescent="0.25">
      <c r="A143">
        <v>200907</v>
      </c>
      <c r="B143" s="1">
        <v>40025</v>
      </c>
      <c r="C143" s="2">
        <v>-2.74</v>
      </c>
      <c r="D143" s="2">
        <v>-1.29</v>
      </c>
      <c r="E143" s="2">
        <v>4.13</v>
      </c>
      <c r="F143" s="2">
        <v>10.037672825065291</v>
      </c>
      <c r="G143" s="1"/>
      <c r="H143" s="2">
        <v>10.0580958165156</v>
      </c>
      <c r="I143" s="2"/>
      <c r="J143" s="2"/>
      <c r="K143" s="2"/>
      <c r="L143" s="2"/>
    </row>
    <row r="144" spans="1:12" x14ac:dyDescent="0.25">
      <c r="A144">
        <v>200908</v>
      </c>
      <c r="B144" s="1">
        <v>40056</v>
      </c>
      <c r="C144" s="2">
        <v>-6.39</v>
      </c>
      <c r="D144" s="2">
        <v>0.83</v>
      </c>
      <c r="E144" s="2">
        <v>4.34</v>
      </c>
      <c r="F144" s="2">
        <v>3.9162896916520307</v>
      </c>
      <c r="G144" s="1"/>
      <c r="H144" s="2">
        <v>4.0325582730187159</v>
      </c>
      <c r="I144" s="2"/>
      <c r="J144" s="2"/>
      <c r="K144" s="2"/>
      <c r="L144" s="2"/>
    </row>
    <row r="145" spans="1:12" x14ac:dyDescent="0.25">
      <c r="A145">
        <v>200909</v>
      </c>
      <c r="B145" s="1">
        <v>40086</v>
      </c>
      <c r="C145" s="2">
        <v>-2.25</v>
      </c>
      <c r="D145" s="2">
        <v>1.54</v>
      </c>
      <c r="E145" s="2">
        <v>0.83</v>
      </c>
      <c r="F145" s="2">
        <v>5.6167749996099747</v>
      </c>
      <c r="G145" s="1"/>
      <c r="H145" s="2">
        <v>5.6962808855457681</v>
      </c>
      <c r="I145" s="2"/>
      <c r="J145" s="2"/>
      <c r="K145" s="2"/>
      <c r="L145" s="2"/>
    </row>
    <row r="146" spans="1:12" x14ac:dyDescent="0.25">
      <c r="A146">
        <v>200910</v>
      </c>
      <c r="B146" s="1">
        <v>40117</v>
      </c>
      <c r="C146" s="2">
        <v>1.81</v>
      </c>
      <c r="D146" s="2">
        <v>-0.26</v>
      </c>
      <c r="E146" s="2">
        <v>-2.4300000000000002</v>
      </c>
      <c r="F146" s="2">
        <v>-2.6177500726335068</v>
      </c>
      <c r="G146" s="1"/>
      <c r="H146" s="2">
        <v>-2.6375581108224688</v>
      </c>
      <c r="I146" s="2"/>
      <c r="J146" s="2"/>
      <c r="K146" s="2"/>
      <c r="L146" s="2"/>
    </row>
    <row r="147" spans="1:12" x14ac:dyDescent="0.25">
      <c r="A147">
        <v>200911</v>
      </c>
      <c r="B147" s="1">
        <v>40147</v>
      </c>
      <c r="C147" s="2">
        <v>0.84</v>
      </c>
      <c r="D147" s="2">
        <v>-2.44</v>
      </c>
      <c r="E147" s="2">
        <v>-1.32</v>
      </c>
      <c r="F147" s="2">
        <v>3.9831624712824309</v>
      </c>
      <c r="G147" s="1"/>
      <c r="H147" s="2">
        <v>4.0750480480351126</v>
      </c>
      <c r="I147" s="2"/>
      <c r="J147" s="2"/>
      <c r="K147" s="2"/>
      <c r="L147" s="2"/>
    </row>
    <row r="148" spans="1:12" x14ac:dyDescent="0.25">
      <c r="A148">
        <v>200912</v>
      </c>
      <c r="B148" s="1">
        <v>40178</v>
      </c>
      <c r="C148" s="2">
        <v>2.04</v>
      </c>
      <c r="D148" s="2">
        <v>0.74</v>
      </c>
      <c r="E148" s="2">
        <v>0.85</v>
      </c>
      <c r="F148" s="2">
        <v>1.770190858987597</v>
      </c>
      <c r="G148" s="1"/>
      <c r="H148" s="2">
        <v>1.9491712059327648</v>
      </c>
      <c r="I148" s="2"/>
      <c r="J148" s="2"/>
      <c r="K148" s="2"/>
      <c r="L148" s="2"/>
    </row>
    <row r="149" spans="1:12" x14ac:dyDescent="0.25">
      <c r="A149">
        <v>201001</v>
      </c>
      <c r="B149" s="1">
        <v>40209</v>
      </c>
      <c r="C149" s="2">
        <v>-2.23</v>
      </c>
      <c r="D149" s="2">
        <v>2.7</v>
      </c>
      <c r="E149" s="2">
        <v>-0.28999999999999998</v>
      </c>
      <c r="F149" s="2">
        <v>-4.8302781673025708</v>
      </c>
      <c r="G149" s="1"/>
      <c r="H149" s="2">
        <v>-4.8378973418069844</v>
      </c>
      <c r="I149" s="2"/>
      <c r="J149" s="2"/>
      <c r="K149" s="2"/>
      <c r="L149" s="2"/>
    </row>
    <row r="150" spans="1:12" x14ac:dyDescent="0.25">
      <c r="A150">
        <v>201002</v>
      </c>
      <c r="B150" s="1">
        <v>40237</v>
      </c>
      <c r="C150" s="2">
        <v>1.59</v>
      </c>
      <c r="D150" s="2">
        <v>0.14000000000000001</v>
      </c>
      <c r="E150" s="2">
        <v>0.1</v>
      </c>
      <c r="F150" s="2">
        <v>0.70744383012764089</v>
      </c>
      <c r="G150" s="1"/>
      <c r="H150" s="2">
        <v>0.7331801084003331</v>
      </c>
      <c r="I150" s="2"/>
      <c r="J150" s="2"/>
      <c r="K150" s="2"/>
      <c r="L150" s="2"/>
    </row>
    <row r="151" spans="1:12" x14ac:dyDescent="0.25">
      <c r="A151">
        <v>201003</v>
      </c>
      <c r="B151" s="1">
        <v>40268</v>
      </c>
      <c r="C151" s="2">
        <v>4.26</v>
      </c>
      <c r="D151" s="2">
        <v>-0.26</v>
      </c>
      <c r="E151" s="2">
        <v>3.18</v>
      </c>
      <c r="F151" s="2">
        <v>6.6447577422315218</v>
      </c>
      <c r="G151" s="1"/>
      <c r="H151" s="2">
        <v>6.7565508450197376</v>
      </c>
      <c r="I151" s="2"/>
      <c r="J151" s="2"/>
      <c r="K151" s="2"/>
      <c r="L151" s="2"/>
    </row>
    <row r="152" spans="1:12" x14ac:dyDescent="0.25">
      <c r="A152">
        <v>201004</v>
      </c>
      <c r="B152" s="1">
        <v>40298</v>
      </c>
      <c r="C152" s="2">
        <v>1.6</v>
      </c>
      <c r="D152" s="2">
        <v>3.78</v>
      </c>
      <c r="E152" s="2">
        <v>0.77</v>
      </c>
      <c r="F152" s="2">
        <v>2.2060050596328651E-2</v>
      </c>
      <c r="G152" s="1"/>
      <c r="H152" s="2">
        <v>0.12642561321789536</v>
      </c>
      <c r="I152" s="2"/>
      <c r="J152" s="2"/>
      <c r="K152" s="2"/>
      <c r="L152" s="2"/>
    </row>
    <row r="153" spans="1:12" x14ac:dyDescent="0.25">
      <c r="A153">
        <v>201005</v>
      </c>
      <c r="B153" s="1">
        <v>40329</v>
      </c>
      <c r="C153" s="2">
        <v>-0.56000000000000005</v>
      </c>
      <c r="D153" s="2">
        <v>0.17</v>
      </c>
      <c r="E153" s="2">
        <v>-2.54</v>
      </c>
      <c r="F153" s="2">
        <v>-9.9938877130092756</v>
      </c>
      <c r="G153" s="1"/>
      <c r="H153" s="2">
        <v>-10.031965516377728</v>
      </c>
      <c r="I153" s="2"/>
      <c r="J153" s="2"/>
      <c r="K153" s="2"/>
      <c r="L153" s="2"/>
    </row>
    <row r="154" spans="1:12" x14ac:dyDescent="0.25">
      <c r="A154">
        <v>201006</v>
      </c>
      <c r="B154" s="1">
        <v>40359</v>
      </c>
      <c r="C154" s="2">
        <v>-1.1399999999999999</v>
      </c>
      <c r="D154" s="2">
        <v>0.39</v>
      </c>
      <c r="E154" s="2">
        <v>-2.89</v>
      </c>
      <c r="F154" s="2">
        <v>-2.7736198853570149</v>
      </c>
      <c r="G154" s="1"/>
      <c r="H154" s="2">
        <v>-2.8635467815252391</v>
      </c>
      <c r="I154" s="2"/>
      <c r="J154" s="2"/>
      <c r="K154" s="2"/>
      <c r="L154" s="2"/>
    </row>
    <row r="155" spans="1:12" x14ac:dyDescent="0.25">
      <c r="A155">
        <v>201007</v>
      </c>
      <c r="B155" s="1">
        <v>40390</v>
      </c>
      <c r="C155" s="2">
        <v>0.2</v>
      </c>
      <c r="D155" s="2">
        <v>-1.48</v>
      </c>
      <c r="E155" s="2">
        <v>1.56</v>
      </c>
      <c r="F155" s="2">
        <v>9.1393933717059284</v>
      </c>
      <c r="G155" s="1"/>
      <c r="H155" s="2">
        <v>9.2596103055361922</v>
      </c>
      <c r="I155" s="2"/>
      <c r="J155" s="2"/>
      <c r="K155" s="2"/>
      <c r="L155" s="2"/>
    </row>
    <row r="156" spans="1:12" x14ac:dyDescent="0.25">
      <c r="A156">
        <v>201008</v>
      </c>
      <c r="B156" s="1">
        <v>40421</v>
      </c>
      <c r="C156" s="2">
        <v>2.06</v>
      </c>
      <c r="D156" s="2">
        <v>-0.19</v>
      </c>
      <c r="E156" s="2">
        <v>-2.0699999999999998</v>
      </c>
      <c r="F156" s="2">
        <v>-3.7408648851343096</v>
      </c>
      <c r="G156" s="1"/>
      <c r="H156" s="2">
        <v>-3.7945928161149722</v>
      </c>
      <c r="I156" s="2"/>
      <c r="J156" s="2"/>
      <c r="K156" s="2"/>
      <c r="L156" s="2"/>
    </row>
    <row r="157" spans="1:12" x14ac:dyDescent="0.25">
      <c r="A157">
        <v>201009</v>
      </c>
      <c r="B157" s="1">
        <v>40451</v>
      </c>
      <c r="C157" s="2">
        <v>1.97</v>
      </c>
      <c r="D157" s="2">
        <v>1.54</v>
      </c>
      <c r="E157" s="2">
        <v>-1.37</v>
      </c>
      <c r="F157" s="2">
        <v>10.08364149142964</v>
      </c>
      <c r="G157" s="1"/>
      <c r="H157" s="2">
        <v>10.308476420485778</v>
      </c>
      <c r="I157" s="2"/>
      <c r="J157" s="2"/>
      <c r="K157" s="2"/>
      <c r="L157" s="2"/>
    </row>
    <row r="158" spans="1:12" x14ac:dyDescent="0.25">
      <c r="A158">
        <v>201010</v>
      </c>
      <c r="B158" s="1">
        <v>40482</v>
      </c>
      <c r="C158" s="2">
        <v>0.54</v>
      </c>
      <c r="D158" s="2">
        <v>-0.13</v>
      </c>
      <c r="E158" s="2">
        <v>-1.0900000000000001</v>
      </c>
      <c r="F158" s="2">
        <v>4.9319479018673062</v>
      </c>
      <c r="G158" s="1"/>
      <c r="H158" s="2">
        <v>4.9941482784165769</v>
      </c>
      <c r="I158" s="2"/>
      <c r="J158" s="2"/>
      <c r="K158" s="2"/>
      <c r="L158" s="2"/>
    </row>
    <row r="159" spans="1:12" x14ac:dyDescent="0.25">
      <c r="A159">
        <v>201011</v>
      </c>
      <c r="B159" s="1">
        <v>40512</v>
      </c>
      <c r="C159" s="2">
        <v>4.5</v>
      </c>
      <c r="D159" s="2">
        <v>2.13</v>
      </c>
      <c r="E159" s="2">
        <v>-0.78</v>
      </c>
      <c r="F159" s="2">
        <v>-4.3482554027509668</v>
      </c>
      <c r="G159" s="1"/>
      <c r="H159" s="2">
        <v>-4.2307927725241834</v>
      </c>
      <c r="I159" s="2"/>
      <c r="J159" s="2"/>
      <c r="K159" s="2"/>
      <c r="L159" s="2"/>
    </row>
    <row r="160" spans="1:12" x14ac:dyDescent="0.25">
      <c r="A160">
        <v>201012</v>
      </c>
      <c r="B160" s="1">
        <v>40543</v>
      </c>
      <c r="C160" s="2">
        <v>-0.72</v>
      </c>
      <c r="D160" s="2">
        <v>1.95</v>
      </c>
      <c r="E160" s="2">
        <v>1.84</v>
      </c>
      <c r="F160" s="2">
        <v>7.7812992407489734</v>
      </c>
      <c r="G160" s="1"/>
      <c r="H160" s="2">
        <v>7.9057524785963285</v>
      </c>
      <c r="I160" s="2"/>
      <c r="J160" s="2"/>
      <c r="K160" s="2"/>
      <c r="L160" s="2"/>
    </row>
    <row r="161" spans="1:12" x14ac:dyDescent="0.25">
      <c r="A161">
        <v>201101</v>
      </c>
      <c r="B161" s="1">
        <v>40574</v>
      </c>
      <c r="C161" s="2">
        <v>-1.74</v>
      </c>
      <c r="D161" s="2">
        <v>-1.63</v>
      </c>
      <c r="E161" s="2">
        <v>2.76</v>
      </c>
      <c r="F161" s="2">
        <v>2.4426863020845735</v>
      </c>
      <c r="G161" s="1"/>
      <c r="H161" s="2">
        <v>2.4700406896674743</v>
      </c>
      <c r="I161" s="2"/>
      <c r="J161" s="2"/>
      <c r="K161" s="2"/>
      <c r="L161" s="2"/>
    </row>
    <row r="162" spans="1:12" x14ac:dyDescent="0.25">
      <c r="A162">
        <v>201102</v>
      </c>
      <c r="B162" s="1">
        <v>40602</v>
      </c>
      <c r="C162" s="2">
        <v>1.32</v>
      </c>
      <c r="D162" s="2">
        <v>0.2</v>
      </c>
      <c r="E162" s="2">
        <v>0.44</v>
      </c>
      <c r="F162" s="2">
        <v>3.0529552730698128</v>
      </c>
      <c r="G162" s="1"/>
      <c r="H162" s="2">
        <v>3.0777303861251326</v>
      </c>
      <c r="I162" s="2"/>
      <c r="J162" s="2"/>
      <c r="K162" s="2"/>
      <c r="L162" s="2"/>
    </row>
    <row r="163" spans="1:12" x14ac:dyDescent="0.25">
      <c r="A163">
        <v>201103</v>
      </c>
      <c r="B163" s="1">
        <v>40633</v>
      </c>
      <c r="C163" s="2">
        <v>1.46</v>
      </c>
      <c r="D163" s="2">
        <v>1.44</v>
      </c>
      <c r="E163" s="2">
        <v>-1.39</v>
      </c>
      <c r="F163" s="2">
        <v>-0.20136878556504811</v>
      </c>
      <c r="G163" s="1"/>
      <c r="H163" s="2">
        <v>-0.12633254286108508</v>
      </c>
      <c r="I163" s="2"/>
      <c r="J163" s="2"/>
      <c r="K163" s="2"/>
      <c r="L163" s="2"/>
    </row>
    <row r="164" spans="1:12" x14ac:dyDescent="0.25">
      <c r="A164">
        <v>201104</v>
      </c>
      <c r="B164" s="1">
        <v>40663</v>
      </c>
      <c r="C164" s="2">
        <v>1.33</v>
      </c>
      <c r="D164" s="2">
        <v>-0.67</v>
      </c>
      <c r="E164" s="2">
        <v>-1.5</v>
      </c>
      <c r="F164" s="2">
        <v>5.1895548973833971</v>
      </c>
      <c r="G164" s="1"/>
      <c r="H164" s="2">
        <v>5.0796737278193893</v>
      </c>
      <c r="I164" s="2"/>
      <c r="J164" s="2"/>
      <c r="K164" s="2"/>
      <c r="L164" s="2"/>
    </row>
    <row r="165" spans="1:12" x14ac:dyDescent="0.25">
      <c r="A165">
        <v>201105</v>
      </c>
      <c r="B165" s="1">
        <v>40694</v>
      </c>
      <c r="C165" s="2">
        <v>0.27</v>
      </c>
      <c r="D165" s="2">
        <v>-0.43</v>
      </c>
      <c r="E165" s="2">
        <v>-1.46</v>
      </c>
      <c r="F165" s="2">
        <v>-2.0628885850360823</v>
      </c>
      <c r="G165" s="1"/>
      <c r="H165" s="2">
        <v>-2.0345775346718109</v>
      </c>
      <c r="I165" s="2"/>
      <c r="J165" s="2"/>
      <c r="K165" s="2"/>
      <c r="L165" s="2"/>
    </row>
    <row r="166" spans="1:12" x14ac:dyDescent="0.25">
      <c r="A166">
        <v>201106</v>
      </c>
      <c r="B166" s="1">
        <v>40724</v>
      </c>
      <c r="C166" s="2">
        <v>1.48</v>
      </c>
      <c r="D166" s="2">
        <v>-0.45</v>
      </c>
      <c r="E166" s="2">
        <v>0.33</v>
      </c>
      <c r="F166" s="2">
        <v>-2.3472489723990964</v>
      </c>
      <c r="G166" s="1"/>
      <c r="H166" s="2">
        <v>-2.4328991778617137</v>
      </c>
      <c r="I166" s="2"/>
      <c r="J166" s="2"/>
      <c r="K166" s="2"/>
      <c r="L166" s="2"/>
    </row>
    <row r="167" spans="1:12" x14ac:dyDescent="0.25">
      <c r="A167">
        <v>201107</v>
      </c>
      <c r="B167" s="1">
        <v>40755</v>
      </c>
      <c r="C167" s="2">
        <v>1.92</v>
      </c>
      <c r="D167" s="2">
        <v>1.25</v>
      </c>
      <c r="E167" s="2">
        <v>-2.4</v>
      </c>
      <c r="F167" s="2">
        <v>-1.6053126991112832</v>
      </c>
      <c r="G167" s="1"/>
      <c r="H167" s="2">
        <v>-1.6346797525155554</v>
      </c>
      <c r="I167" s="2"/>
      <c r="J167" s="2"/>
      <c r="K167" s="2"/>
      <c r="L167" s="2"/>
    </row>
    <row r="168" spans="1:12" x14ac:dyDescent="0.25">
      <c r="A168">
        <v>201108</v>
      </c>
      <c r="B168" s="1">
        <v>40786</v>
      </c>
      <c r="C168" s="2">
        <v>-0.95</v>
      </c>
      <c r="D168" s="2">
        <v>-0.61</v>
      </c>
      <c r="E168" s="2">
        <v>-1.83</v>
      </c>
      <c r="F168" s="2">
        <v>-9.0340771530784902</v>
      </c>
      <c r="G168" s="1"/>
      <c r="H168" s="2">
        <v>-9.2181730842471943</v>
      </c>
      <c r="I168" s="2"/>
      <c r="J168" s="2"/>
      <c r="K168" s="2"/>
      <c r="L168" s="2"/>
    </row>
    <row r="169" spans="1:12" x14ac:dyDescent="0.25">
      <c r="A169">
        <v>201109</v>
      </c>
      <c r="B169" s="1">
        <v>40816</v>
      </c>
      <c r="C169" s="2">
        <v>-2.64</v>
      </c>
      <c r="D169" s="2">
        <v>-1.3</v>
      </c>
      <c r="E169" s="2">
        <v>0.23</v>
      </c>
      <c r="F169" s="2">
        <v>-10.037322350465383</v>
      </c>
      <c r="G169" s="1"/>
      <c r="H169" s="2">
        <v>-10.365531037112808</v>
      </c>
      <c r="I169" s="2"/>
      <c r="J169" s="2"/>
      <c r="K169" s="2"/>
      <c r="L169" s="2"/>
    </row>
    <row r="170" spans="1:12" x14ac:dyDescent="0.25">
      <c r="A170">
        <v>201110</v>
      </c>
      <c r="B170" s="1">
        <v>40847</v>
      </c>
      <c r="C170" s="2">
        <v>-1.07</v>
      </c>
      <c r="D170" s="2">
        <v>-2.0299999999999998</v>
      </c>
      <c r="E170" s="2">
        <v>-1.1599999999999999</v>
      </c>
      <c r="F170" s="2">
        <v>10.395301243633481</v>
      </c>
      <c r="G170" s="1"/>
      <c r="H170" s="2">
        <v>10.57609534391033</v>
      </c>
      <c r="I170" s="2"/>
      <c r="J170" s="2"/>
      <c r="K170" s="2"/>
      <c r="L170" s="2"/>
    </row>
    <row r="171" spans="1:12" x14ac:dyDescent="0.25">
      <c r="A171">
        <v>201111</v>
      </c>
      <c r="B171" s="1">
        <v>40877</v>
      </c>
      <c r="C171" s="2">
        <v>4.0999999999999996</v>
      </c>
      <c r="D171" s="2">
        <v>-1.1100000000000001</v>
      </c>
      <c r="E171" s="2">
        <v>-0.8</v>
      </c>
      <c r="F171" s="2">
        <v>-3.072369957515042</v>
      </c>
      <c r="G171" s="1"/>
      <c r="H171" s="2">
        <v>-2.944785452283083</v>
      </c>
      <c r="I171" s="2"/>
      <c r="J171" s="2"/>
      <c r="K171" s="2"/>
      <c r="L171" s="2"/>
    </row>
    <row r="172" spans="1:12" x14ac:dyDescent="0.25">
      <c r="A172">
        <v>201112</v>
      </c>
      <c r="B172" s="1">
        <v>40908</v>
      </c>
      <c r="C172" s="2">
        <v>1.91</v>
      </c>
      <c r="D172" s="2">
        <v>-0.51</v>
      </c>
      <c r="E172" s="2">
        <v>1.79</v>
      </c>
      <c r="F172" s="2">
        <v>-1.0759274406128894</v>
      </c>
      <c r="G172" s="1"/>
      <c r="H172" s="2">
        <v>-1.2594552895215605</v>
      </c>
      <c r="I172" s="2"/>
      <c r="J172" s="2"/>
      <c r="K172" s="2"/>
      <c r="L172" s="2"/>
    </row>
    <row r="173" spans="1:12" x14ac:dyDescent="0.25">
      <c r="A173">
        <v>201201</v>
      </c>
      <c r="B173" s="1">
        <v>40939</v>
      </c>
      <c r="C173" s="2">
        <v>-6.54</v>
      </c>
      <c r="D173" s="2">
        <v>2.08</v>
      </c>
      <c r="E173" s="2">
        <v>-0.94</v>
      </c>
      <c r="F173" s="2">
        <v>6.1390887799348093</v>
      </c>
      <c r="G173" s="1"/>
      <c r="H173" s="2">
        <v>6.3497497588783203</v>
      </c>
      <c r="I173" s="2"/>
      <c r="J173" s="2"/>
      <c r="K173" s="2"/>
      <c r="L173" s="2"/>
    </row>
    <row r="174" spans="1:12" x14ac:dyDescent="0.25">
      <c r="A174">
        <v>201202</v>
      </c>
      <c r="B174" s="1">
        <v>40968</v>
      </c>
      <c r="C174" s="2">
        <v>-1.71</v>
      </c>
      <c r="D174" s="2">
        <v>-0.9</v>
      </c>
      <c r="E174" s="2">
        <v>0</v>
      </c>
      <c r="F174" s="2">
        <v>5.0292970468110099</v>
      </c>
      <c r="G174" s="1"/>
      <c r="H174" s="2">
        <v>5.1050323042482804</v>
      </c>
      <c r="I174" s="2"/>
      <c r="J174" s="2"/>
      <c r="K174" s="2"/>
      <c r="L174" s="2"/>
    </row>
    <row r="175" spans="1:12" x14ac:dyDescent="0.25">
      <c r="A175">
        <v>201203</v>
      </c>
      <c r="B175" s="1">
        <v>40999</v>
      </c>
      <c r="C175" s="2">
        <v>2.4300000000000002</v>
      </c>
      <c r="D175" s="2">
        <v>-0.36</v>
      </c>
      <c r="E175" s="2">
        <v>-0.06</v>
      </c>
      <c r="F175" s="2">
        <v>0.90370096155290014</v>
      </c>
      <c r="G175" s="1"/>
      <c r="H175" s="2">
        <v>0.93564106521051293</v>
      </c>
      <c r="I175" s="2"/>
      <c r="J175" s="2"/>
      <c r="K175" s="2"/>
      <c r="L175" s="2"/>
    </row>
    <row r="176" spans="1:12" x14ac:dyDescent="0.25">
      <c r="A176">
        <v>201204</v>
      </c>
      <c r="B176" s="1">
        <v>41029</v>
      </c>
      <c r="C176" s="2">
        <v>4.1399999999999997</v>
      </c>
      <c r="D176" s="2">
        <v>0.19</v>
      </c>
      <c r="E176" s="2">
        <v>-1.66</v>
      </c>
      <c r="F176" s="2">
        <v>-1.5862169043246888</v>
      </c>
      <c r="G176" s="1"/>
      <c r="H176" s="2">
        <v>-1.5943527053719486</v>
      </c>
      <c r="I176" s="2"/>
      <c r="J176" s="2"/>
      <c r="K176" s="2"/>
      <c r="L176" s="2"/>
    </row>
    <row r="177" spans="1:12" x14ac:dyDescent="0.25">
      <c r="A177">
        <v>201205</v>
      </c>
      <c r="B177" s="1">
        <v>41060</v>
      </c>
      <c r="C177" s="2">
        <v>6.11</v>
      </c>
      <c r="D177" s="2">
        <v>-0.52</v>
      </c>
      <c r="E177" s="2">
        <v>-0.03</v>
      </c>
      <c r="F177" s="2">
        <v>-10.390057890105819</v>
      </c>
      <c r="G177" s="1"/>
      <c r="H177" s="2">
        <v>-10.434934041745992</v>
      </c>
      <c r="I177" s="2"/>
      <c r="J177" s="2"/>
      <c r="K177" s="2"/>
      <c r="L177" s="2"/>
    </row>
    <row r="178" spans="1:12" x14ac:dyDescent="0.25">
      <c r="A178">
        <v>201206</v>
      </c>
      <c r="B178" s="1">
        <v>41090</v>
      </c>
      <c r="C178" s="2">
        <v>-0.99</v>
      </c>
      <c r="D178" s="2">
        <v>-1.57</v>
      </c>
      <c r="E178" s="2">
        <v>1.41</v>
      </c>
      <c r="F178" s="2">
        <v>5.642990211880039</v>
      </c>
      <c r="G178" s="1"/>
      <c r="H178" s="2">
        <v>5.5126886359235572</v>
      </c>
      <c r="I178" s="2"/>
      <c r="J178" s="2"/>
      <c r="K178" s="2"/>
      <c r="L178" s="2"/>
    </row>
    <row r="179" spans="1:12" x14ac:dyDescent="0.25">
      <c r="A179">
        <v>201207</v>
      </c>
      <c r="B179" s="1">
        <v>41121</v>
      </c>
      <c r="C179" s="2">
        <v>3.69</v>
      </c>
      <c r="D179" s="2">
        <v>-1.59</v>
      </c>
      <c r="E179" s="2">
        <v>-1.1299999999999999</v>
      </c>
      <c r="F179" s="2">
        <v>1.0880966359560151</v>
      </c>
      <c r="G179" s="1"/>
      <c r="H179" s="2">
        <v>1.0959955137086919</v>
      </c>
      <c r="I179" s="2"/>
      <c r="J179" s="2"/>
      <c r="K179" s="2"/>
      <c r="L179" s="2"/>
    </row>
    <row r="180" spans="1:12" x14ac:dyDescent="0.25">
      <c r="A180">
        <v>201208</v>
      </c>
      <c r="B180" s="1">
        <v>41152</v>
      </c>
      <c r="C180" s="2">
        <v>-1.51</v>
      </c>
      <c r="D180" s="2">
        <v>-0.16</v>
      </c>
      <c r="E180" s="2">
        <v>0.88</v>
      </c>
      <c r="F180" s="2">
        <v>3.3620463024695235</v>
      </c>
      <c r="G180" s="1"/>
      <c r="H180" s="2">
        <v>3.4447936080305608</v>
      </c>
      <c r="I180" s="2"/>
      <c r="J180" s="2"/>
      <c r="K180" s="2"/>
      <c r="L180" s="2"/>
    </row>
    <row r="181" spans="1:12" x14ac:dyDescent="0.25">
      <c r="A181">
        <v>201209</v>
      </c>
      <c r="B181" s="1">
        <v>41182</v>
      </c>
      <c r="C181" s="2">
        <v>-1.2</v>
      </c>
      <c r="D181" s="2">
        <v>1.1100000000000001</v>
      </c>
      <c r="E181" s="2">
        <v>1.37</v>
      </c>
      <c r="F181" s="2">
        <v>3.4577709826392189</v>
      </c>
      <c r="G181" s="1"/>
      <c r="H181" s="2">
        <v>3.4861988381519771</v>
      </c>
      <c r="I181" s="2"/>
      <c r="J181" s="2"/>
      <c r="K181" s="2"/>
      <c r="L181" s="2"/>
    </row>
    <row r="182" spans="1:12" x14ac:dyDescent="0.25">
      <c r="A182">
        <v>201210</v>
      </c>
      <c r="B182" s="1">
        <v>41213</v>
      </c>
      <c r="C182" s="2">
        <v>7.0000000000000007E-2</v>
      </c>
      <c r="D182" s="2">
        <v>-0.61</v>
      </c>
      <c r="E182" s="2">
        <v>2.27</v>
      </c>
      <c r="F182" s="2">
        <v>0.26257720178406441</v>
      </c>
      <c r="G182" s="1"/>
      <c r="H182" s="2">
        <v>0.36582161315559247</v>
      </c>
      <c r="I182" s="2"/>
      <c r="J182" s="2"/>
      <c r="K182" s="2"/>
      <c r="L182" s="2"/>
    </row>
    <row r="183" spans="1:12" x14ac:dyDescent="0.25">
      <c r="A183">
        <v>201211</v>
      </c>
      <c r="B183" s="1">
        <v>41243</v>
      </c>
      <c r="C183" s="2">
        <v>1.29</v>
      </c>
      <c r="D183" s="2">
        <v>-1.0900000000000001</v>
      </c>
      <c r="E183" s="2">
        <v>0.02</v>
      </c>
      <c r="F183" s="2">
        <v>1.4178796952045492</v>
      </c>
      <c r="G183" s="1"/>
      <c r="H183" s="2">
        <v>1.4527685631175347</v>
      </c>
      <c r="I183" s="2"/>
      <c r="J183" s="2"/>
      <c r="K183" s="2"/>
      <c r="L183" s="2"/>
    </row>
    <row r="184" spans="1:12" x14ac:dyDescent="0.25">
      <c r="A184">
        <v>201212</v>
      </c>
      <c r="B184" s="1">
        <v>41274</v>
      </c>
      <c r="C184" s="2">
        <v>-1.8</v>
      </c>
      <c r="D184" s="2">
        <v>1.34</v>
      </c>
      <c r="E184" s="2">
        <v>3.52</v>
      </c>
      <c r="F184" s="2">
        <v>3.0727867121865815</v>
      </c>
      <c r="G184" s="1"/>
      <c r="H184" s="2">
        <v>3.1408697555364684</v>
      </c>
      <c r="I184" s="2"/>
      <c r="J184" s="2"/>
      <c r="K184" s="2"/>
      <c r="L184" s="2"/>
    </row>
    <row r="185" spans="1:12" x14ac:dyDescent="0.25">
      <c r="A185">
        <v>201301</v>
      </c>
      <c r="B185" s="1">
        <v>41305</v>
      </c>
      <c r="C185" s="2">
        <v>-0.06</v>
      </c>
      <c r="D185" s="2">
        <v>-7.0000000000000007E-2</v>
      </c>
      <c r="E185" s="2">
        <v>2.36</v>
      </c>
      <c r="F185" s="2">
        <v>5.2575810402133216</v>
      </c>
      <c r="G185" s="1"/>
      <c r="H185" s="2">
        <v>5.4382165358718648</v>
      </c>
      <c r="I185" s="2"/>
      <c r="J185" s="2"/>
      <c r="K185" s="2"/>
      <c r="L185" s="2"/>
    </row>
    <row r="186" spans="1:12" x14ac:dyDescent="0.25">
      <c r="A186">
        <v>201302</v>
      </c>
      <c r="B186" s="1">
        <v>41333</v>
      </c>
      <c r="C186" s="2">
        <v>3</v>
      </c>
      <c r="D186" s="2">
        <v>0.16</v>
      </c>
      <c r="E186" s="2">
        <v>-0.71</v>
      </c>
      <c r="F186" s="2">
        <v>-1.2490839987935431</v>
      </c>
      <c r="G186" s="1"/>
      <c r="H186" s="2">
        <v>-1.1928508194228749</v>
      </c>
      <c r="I186" s="2"/>
      <c r="J186" s="2"/>
      <c r="K186" s="2"/>
      <c r="L186" s="2"/>
    </row>
    <row r="187" spans="1:12" x14ac:dyDescent="0.25">
      <c r="A187">
        <v>201303</v>
      </c>
      <c r="B187" s="1">
        <v>41364</v>
      </c>
      <c r="C187" s="2">
        <v>3.34</v>
      </c>
      <c r="D187" s="2">
        <v>0.49</v>
      </c>
      <c r="E187" s="2">
        <v>-1.88</v>
      </c>
      <c r="F187" s="2">
        <v>1.1789685302662889</v>
      </c>
      <c r="G187" s="1"/>
      <c r="H187" s="2">
        <v>1.2466185597976187</v>
      </c>
      <c r="I187" s="2"/>
      <c r="J187" s="2"/>
      <c r="K187" s="2"/>
      <c r="L187" s="2"/>
    </row>
    <row r="188" spans="1:12" x14ac:dyDescent="0.25">
      <c r="A188">
        <v>201304</v>
      </c>
      <c r="B188" s="1">
        <v>41394</v>
      </c>
      <c r="C188" s="2">
        <v>2.83</v>
      </c>
      <c r="D188" s="2">
        <v>-1.69</v>
      </c>
      <c r="E188" s="2">
        <v>1.42</v>
      </c>
      <c r="F188" s="2">
        <v>3.319153759748783</v>
      </c>
      <c r="G188" s="1"/>
      <c r="H188" s="2">
        <v>3.4667192806724145</v>
      </c>
      <c r="I188" s="2"/>
      <c r="J188" s="2"/>
      <c r="K188" s="2"/>
      <c r="L188" s="2"/>
    </row>
    <row r="189" spans="1:12" x14ac:dyDescent="0.25">
      <c r="A189">
        <v>201305</v>
      </c>
      <c r="B189" s="1">
        <v>41425</v>
      </c>
      <c r="C189" s="2">
        <v>1.1000000000000001</v>
      </c>
      <c r="D189" s="2">
        <v>-0.78</v>
      </c>
      <c r="E189" s="2">
        <v>1.66</v>
      </c>
      <c r="F189" s="2">
        <v>0.40841772503641405</v>
      </c>
      <c r="G189" s="1"/>
      <c r="H189" s="2">
        <v>0.70158419328241184</v>
      </c>
      <c r="I189" s="2"/>
      <c r="J189" s="2"/>
      <c r="K189" s="2"/>
      <c r="L189" s="2"/>
    </row>
    <row r="190" spans="1:12" x14ac:dyDescent="0.25">
      <c r="A190">
        <v>201306</v>
      </c>
      <c r="B190" s="1">
        <v>41455</v>
      </c>
      <c r="C190" s="2">
        <v>1.17</v>
      </c>
      <c r="D190" s="2">
        <v>0.52</v>
      </c>
      <c r="E190" s="2">
        <v>-0.34</v>
      </c>
      <c r="F190" s="2">
        <v>-3.2033876451980414</v>
      </c>
      <c r="G190" s="1"/>
      <c r="H190" s="2">
        <v>-3.2988274486885794</v>
      </c>
      <c r="I190" s="2"/>
      <c r="J190" s="2"/>
      <c r="K190" s="2"/>
      <c r="L190" s="2"/>
    </row>
    <row r="191" spans="1:12" x14ac:dyDescent="0.25">
      <c r="A191">
        <v>201307</v>
      </c>
      <c r="B191" s="1">
        <v>41486</v>
      </c>
      <c r="C191" s="2">
        <v>1.62</v>
      </c>
      <c r="D191" s="2">
        <v>-0.05</v>
      </c>
      <c r="E191" s="2">
        <v>0.82</v>
      </c>
      <c r="F191" s="2">
        <v>5.2277865434164905</v>
      </c>
      <c r="G191" s="1"/>
      <c r="H191" s="2">
        <v>5.3326133597394465</v>
      </c>
      <c r="I191" s="2"/>
      <c r="J191" s="2"/>
      <c r="K191" s="2"/>
      <c r="L191" s="2"/>
    </row>
    <row r="192" spans="1:12" x14ac:dyDescent="0.25">
      <c r="A192">
        <v>201308</v>
      </c>
      <c r="B192" s="1">
        <v>41517</v>
      </c>
      <c r="C192" s="2">
        <v>-1.31</v>
      </c>
      <c r="D192" s="2">
        <v>1.39</v>
      </c>
      <c r="E192" s="2">
        <v>-0.8</v>
      </c>
      <c r="F192" s="2">
        <v>-1.8904708264643855</v>
      </c>
      <c r="G192" s="1"/>
      <c r="H192" s="2">
        <v>-1.8762092289381083</v>
      </c>
      <c r="I192" s="2"/>
      <c r="J192" s="2"/>
      <c r="K192" s="2"/>
      <c r="L192" s="2"/>
    </row>
    <row r="193" spans="1:12" x14ac:dyDescent="0.25">
      <c r="A193">
        <v>201309</v>
      </c>
      <c r="B193" s="1">
        <v>41547</v>
      </c>
      <c r="C193" s="2">
        <v>3.36</v>
      </c>
      <c r="D193" s="2">
        <v>2</v>
      </c>
      <c r="E193" s="2">
        <v>-0.38</v>
      </c>
      <c r="F193" s="2">
        <v>5.8415174424604421</v>
      </c>
      <c r="G193" s="1"/>
      <c r="H193" s="2">
        <v>5.9870458893897416</v>
      </c>
      <c r="I193" s="2"/>
      <c r="J193" s="2"/>
      <c r="K193" s="2"/>
      <c r="L193" s="2"/>
    </row>
    <row r="194" spans="1:12" x14ac:dyDescent="0.25">
      <c r="A194">
        <v>201310</v>
      </c>
      <c r="B194" s="1">
        <v>41578</v>
      </c>
      <c r="C194" s="2">
        <v>0.42</v>
      </c>
      <c r="D194" s="2">
        <v>-1.62</v>
      </c>
      <c r="E194" s="2">
        <v>1.92</v>
      </c>
      <c r="F194" s="2">
        <v>4.0895125050101955</v>
      </c>
      <c r="G194" s="1"/>
      <c r="H194" s="2">
        <v>4.0792484578181298</v>
      </c>
      <c r="I194" s="2"/>
      <c r="J194" s="2"/>
      <c r="K194" s="2"/>
      <c r="L194" s="2"/>
    </row>
    <row r="195" spans="1:12" x14ac:dyDescent="0.25">
      <c r="A195">
        <v>201311</v>
      </c>
      <c r="B195" s="1">
        <v>41608</v>
      </c>
      <c r="C195" s="2">
        <v>2.2400000000000002</v>
      </c>
      <c r="D195" s="2">
        <v>-0.3</v>
      </c>
      <c r="E195" s="2">
        <v>-0.01</v>
      </c>
      <c r="F195" s="2">
        <v>1.0024163457440505</v>
      </c>
      <c r="G195" s="1"/>
      <c r="H195" s="2">
        <v>1.0614242895170989</v>
      </c>
      <c r="I195" s="2"/>
      <c r="J195" s="2"/>
      <c r="K195" s="2"/>
      <c r="L195" s="2"/>
    </row>
    <row r="196" spans="1:12" x14ac:dyDescent="0.25">
      <c r="A196">
        <v>201312</v>
      </c>
      <c r="B196" s="1">
        <v>41639</v>
      </c>
      <c r="C196" s="2">
        <v>1.1299999999999999</v>
      </c>
      <c r="D196" s="2">
        <v>-0.42</v>
      </c>
      <c r="E196" s="2">
        <v>0.09</v>
      </c>
      <c r="F196" s="2">
        <v>1.897525317593729</v>
      </c>
      <c r="G196" s="1"/>
      <c r="H196" s="2">
        <v>1.9907644318670314</v>
      </c>
      <c r="I196" s="2"/>
      <c r="J196" s="2"/>
      <c r="K196" s="2"/>
      <c r="L196" s="2"/>
    </row>
    <row r="197" spans="1:12" x14ac:dyDescent="0.25">
      <c r="A197">
        <v>201401</v>
      </c>
      <c r="B197" s="1">
        <v>41670</v>
      </c>
      <c r="C197" s="2">
        <v>1.28</v>
      </c>
      <c r="D197" s="2">
        <v>2.69</v>
      </c>
      <c r="E197" s="2">
        <v>7.0000000000000007E-2</v>
      </c>
      <c r="F197" s="2">
        <v>-3.5109974531285504</v>
      </c>
      <c r="G197" s="1"/>
      <c r="H197" s="2">
        <v>-3.5168467700104733</v>
      </c>
      <c r="I197" s="2"/>
      <c r="J197" s="2"/>
      <c r="K197" s="2"/>
      <c r="L197" s="2"/>
    </row>
    <row r="198" spans="1:12" x14ac:dyDescent="0.25">
      <c r="A198">
        <v>201402</v>
      </c>
      <c r="B198" s="1">
        <v>41698</v>
      </c>
      <c r="C198" s="2">
        <v>1.58</v>
      </c>
      <c r="D198" s="2">
        <v>-0.6</v>
      </c>
      <c r="E198" s="2">
        <v>-0.14000000000000001</v>
      </c>
      <c r="F198" s="2">
        <v>5.1107213259333539</v>
      </c>
      <c r="G198" s="1"/>
      <c r="H198" s="2">
        <v>5.1939446721989802</v>
      </c>
      <c r="I198" s="2"/>
      <c r="J198" s="2"/>
      <c r="K198" s="2"/>
      <c r="L198" s="2"/>
    </row>
    <row r="199" spans="1:12" x14ac:dyDescent="0.25">
      <c r="A199">
        <v>201403</v>
      </c>
      <c r="B199" s="1">
        <v>41729</v>
      </c>
      <c r="C199" s="2">
        <v>-2.31</v>
      </c>
      <c r="D199" s="2">
        <v>-0.39</v>
      </c>
      <c r="E199" s="2">
        <v>2.63</v>
      </c>
      <c r="F199" s="2">
        <v>0.28393472415768617</v>
      </c>
      <c r="G199" s="1"/>
      <c r="H199" s="2">
        <v>0.27997695788222199</v>
      </c>
      <c r="I199" s="2"/>
      <c r="J199" s="2"/>
      <c r="K199" s="2"/>
      <c r="L199" s="2"/>
    </row>
    <row r="200" spans="1:12" x14ac:dyDescent="0.25">
      <c r="A200">
        <v>201404</v>
      </c>
      <c r="B200" s="1">
        <v>41759</v>
      </c>
      <c r="C200" s="2">
        <v>-3.55</v>
      </c>
      <c r="D200" s="2">
        <v>-2.75</v>
      </c>
      <c r="E200" s="2">
        <v>1.21</v>
      </c>
      <c r="F200" s="2">
        <v>1.1395692496379395</v>
      </c>
      <c r="G200" s="1"/>
      <c r="H200" s="2">
        <v>1.1429913415906823</v>
      </c>
      <c r="I200" s="2"/>
      <c r="J200" s="2"/>
      <c r="K200" s="2"/>
      <c r="L200" s="2"/>
    </row>
    <row r="201" spans="1:12" x14ac:dyDescent="0.25">
      <c r="A201">
        <v>201405</v>
      </c>
      <c r="B201" s="1">
        <v>41790</v>
      </c>
      <c r="C201" s="2">
        <v>0.45</v>
      </c>
      <c r="D201" s="2">
        <v>-1.17</v>
      </c>
      <c r="E201" s="2">
        <v>-0.41</v>
      </c>
      <c r="F201" s="2">
        <v>1.774415310531996</v>
      </c>
      <c r="G201" s="1"/>
      <c r="H201" s="2">
        <v>1.8114372244641963</v>
      </c>
      <c r="I201" s="2"/>
      <c r="J201" s="2"/>
      <c r="K201" s="2"/>
      <c r="L201" s="2"/>
    </row>
    <row r="202" spans="1:12" x14ac:dyDescent="0.25">
      <c r="A202">
        <v>201406</v>
      </c>
      <c r="B202" s="1">
        <v>41820</v>
      </c>
      <c r="C202" s="2">
        <v>0.16</v>
      </c>
      <c r="D202" s="2">
        <v>2.0299999999999998</v>
      </c>
      <c r="E202" s="2">
        <v>-0.19</v>
      </c>
      <c r="F202" s="2">
        <v>1.7452996275379107</v>
      </c>
      <c r="G202" s="1"/>
      <c r="H202" s="2">
        <v>1.5421864068918101</v>
      </c>
      <c r="I202" s="2"/>
      <c r="J202" s="2"/>
      <c r="K202" s="2"/>
      <c r="L202" s="2"/>
    </row>
    <row r="203" spans="1:12" x14ac:dyDescent="0.25">
      <c r="A203">
        <v>201407</v>
      </c>
      <c r="B203" s="1">
        <v>41851</v>
      </c>
      <c r="C203" s="2">
        <v>0.5</v>
      </c>
      <c r="D203" s="2">
        <v>-1.07</v>
      </c>
      <c r="E203" s="2">
        <v>-0.03</v>
      </c>
      <c r="F203" s="2">
        <v>-1.7012794393336694</v>
      </c>
      <c r="G203" s="1"/>
      <c r="H203" s="2">
        <v>-2.0587873487944774</v>
      </c>
      <c r="I203" s="2"/>
      <c r="J203" s="2"/>
      <c r="K203" s="2"/>
      <c r="L203" s="2"/>
    </row>
    <row r="204" spans="1:12" x14ac:dyDescent="0.25">
      <c r="A204">
        <v>201408</v>
      </c>
      <c r="B204" s="1">
        <v>41882</v>
      </c>
      <c r="C204" s="2">
        <v>0.39</v>
      </c>
      <c r="D204" s="2">
        <v>-0.51</v>
      </c>
      <c r="E204" s="2">
        <v>-0.73</v>
      </c>
      <c r="F204" s="2">
        <v>1.1841023851711929</v>
      </c>
      <c r="G204" s="1"/>
      <c r="H204" s="2">
        <v>0.98310071024168</v>
      </c>
      <c r="I204" s="2"/>
      <c r="J204" s="2"/>
      <c r="K204" s="2"/>
      <c r="L204" s="2"/>
    </row>
    <row r="205" spans="1:12" x14ac:dyDescent="0.25">
      <c r="A205">
        <v>201409</v>
      </c>
      <c r="B205" s="1">
        <v>41912</v>
      </c>
      <c r="C205" s="2">
        <v>1.07</v>
      </c>
      <c r="D205" s="2">
        <v>-2.63</v>
      </c>
      <c r="E205" s="2">
        <v>-1.05</v>
      </c>
      <c r="F205" s="2">
        <v>-3.5060263536287994</v>
      </c>
      <c r="G205" s="1"/>
      <c r="H205" s="2">
        <v>-3.697426267286763</v>
      </c>
      <c r="I205" s="2"/>
      <c r="J205" s="2"/>
      <c r="K205" s="2"/>
      <c r="L205" s="2"/>
    </row>
    <row r="206" spans="1:12" x14ac:dyDescent="0.25">
      <c r="A206">
        <v>201410</v>
      </c>
      <c r="B206" s="1">
        <v>41943</v>
      </c>
      <c r="C206" s="2">
        <v>-0.46</v>
      </c>
      <c r="D206" s="2">
        <v>-0.23</v>
      </c>
      <c r="E206" s="2">
        <v>-2.98</v>
      </c>
      <c r="F206" s="2">
        <v>8.7643198057141269E-2</v>
      </c>
      <c r="G206" s="1"/>
      <c r="H206" s="2">
        <v>-2.5779941851034049E-2</v>
      </c>
      <c r="I206" s="2"/>
      <c r="J206" s="2"/>
      <c r="K206" s="2"/>
      <c r="L206" s="2"/>
    </row>
    <row r="207" spans="1:12" x14ac:dyDescent="0.25">
      <c r="A207">
        <v>201411</v>
      </c>
      <c r="B207" s="1">
        <v>41973</v>
      </c>
      <c r="C207" s="2">
        <v>0.65</v>
      </c>
      <c r="D207" s="2">
        <v>-2.14</v>
      </c>
      <c r="E207" s="2">
        <v>-1.92</v>
      </c>
      <c r="F207" s="2">
        <v>1.2269200514561707</v>
      </c>
      <c r="G207" s="1"/>
      <c r="H207" s="2">
        <v>1.3275003134672669</v>
      </c>
      <c r="I207" s="2"/>
      <c r="J207" s="2"/>
      <c r="K207" s="2"/>
      <c r="L207" s="2"/>
    </row>
    <row r="208" spans="1:12" x14ac:dyDescent="0.25">
      <c r="A208">
        <v>201412</v>
      </c>
      <c r="B208" s="1">
        <v>42004</v>
      </c>
      <c r="C208" s="2">
        <v>1.06</v>
      </c>
      <c r="D208" s="2">
        <v>1.89</v>
      </c>
      <c r="E208" s="2">
        <v>-0.33</v>
      </c>
      <c r="F208" s="2">
        <v>-1.236819627189345</v>
      </c>
      <c r="G208" s="1"/>
      <c r="H208" s="2">
        <v>-1.132071376364685</v>
      </c>
      <c r="I208" s="2"/>
      <c r="J208" s="2"/>
      <c r="K208" s="2"/>
      <c r="L208" s="2"/>
    </row>
    <row r="209" spans="2:12" x14ac:dyDescent="0.25">
      <c r="B209" s="1"/>
      <c r="C209" s="2"/>
      <c r="D209" s="2"/>
      <c r="E209" s="2"/>
      <c r="F209" s="2">
        <v>-1.3388304357572767</v>
      </c>
      <c r="G209" s="1"/>
      <c r="H209" s="2">
        <v>-1.3097265544744663</v>
      </c>
      <c r="I209" s="2"/>
      <c r="J209" s="2"/>
      <c r="K209" s="2"/>
      <c r="L209" s="2"/>
    </row>
    <row r="210" spans="2:12" x14ac:dyDescent="0.25">
      <c r="B210" s="1"/>
      <c r="C210" s="2"/>
      <c r="D210" s="2"/>
      <c r="E210" s="2"/>
      <c r="F210" s="2">
        <v>4.8825289289875506</v>
      </c>
      <c r="G210" s="1"/>
      <c r="H210" s="2">
        <v>5.0864800098672891</v>
      </c>
      <c r="I210" s="2"/>
      <c r="J210" s="2"/>
      <c r="K210" s="2"/>
      <c r="L210" s="2"/>
    </row>
    <row r="211" spans="2:12" x14ac:dyDescent="0.25">
      <c r="B211" s="1"/>
      <c r="C211" s="2"/>
      <c r="D211" s="2"/>
      <c r="E211" s="2"/>
      <c r="F211" s="2">
        <v>0.93132174430461401</v>
      </c>
      <c r="G211" s="1"/>
      <c r="H211" s="2">
        <v>1.0681000076227631</v>
      </c>
      <c r="I211" s="2"/>
      <c r="J211" s="2"/>
      <c r="K211" s="2"/>
      <c r="L211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1"/>
  <sheetViews>
    <sheetView showGridLines="0" zoomScale="85" zoomScaleNormal="85" workbookViewId="0"/>
  </sheetViews>
  <sheetFormatPr defaultRowHeight="15" x14ac:dyDescent="0.25"/>
  <cols>
    <col min="2" max="2" width="12.42578125" bestFit="1" customWidth="1"/>
    <col min="3" max="8" width="13.85546875" customWidth="1"/>
    <col min="9" max="9" width="6.7109375" customWidth="1"/>
    <col min="10" max="10" width="13.85546875" customWidth="1"/>
    <col min="13" max="13" width="13.42578125" bestFit="1" customWidth="1"/>
    <col min="14" max="23" width="11.85546875" customWidth="1"/>
  </cols>
  <sheetData>
    <row r="1" spans="1:23" x14ac:dyDescent="0.25">
      <c r="C1" t="s">
        <v>4</v>
      </c>
      <c r="D1" t="s">
        <v>3</v>
      </c>
      <c r="E1" t="s">
        <v>2</v>
      </c>
      <c r="F1" t="s">
        <v>0</v>
      </c>
      <c r="G1" t="s">
        <v>1</v>
      </c>
      <c r="H1" t="s">
        <v>11</v>
      </c>
      <c r="J1" t="s">
        <v>5</v>
      </c>
    </row>
    <row r="2" spans="1:23" ht="45" x14ac:dyDescent="0.25">
      <c r="A2" s="5" t="s">
        <v>10</v>
      </c>
      <c r="B2" s="5"/>
      <c r="C2" s="6" t="s">
        <v>15</v>
      </c>
      <c r="D2" s="6" t="s">
        <v>14</v>
      </c>
      <c r="E2" s="6" t="s">
        <v>12</v>
      </c>
      <c r="F2" s="6" t="s">
        <v>12</v>
      </c>
      <c r="G2" s="6" t="s">
        <v>12</v>
      </c>
      <c r="H2" s="6" t="s">
        <v>13</v>
      </c>
      <c r="I2" s="6"/>
      <c r="J2" s="6" t="s">
        <v>13</v>
      </c>
      <c r="M2" s="9" t="s">
        <v>9</v>
      </c>
      <c r="N2" s="11" t="str">
        <f>H1</f>
        <v>Benchmark</v>
      </c>
      <c r="O2" s="11" t="str">
        <f>G1</f>
        <v>HML</v>
      </c>
      <c r="P2" s="11" t="str">
        <f>F1</f>
        <v>SMB</v>
      </c>
      <c r="Q2" s="11" t="str">
        <f>E1</f>
        <v>WML</v>
      </c>
      <c r="R2" s="11" t="str">
        <f>D1</f>
        <v>EMG</v>
      </c>
      <c r="S2" s="11" t="str">
        <f>C1</f>
        <v>VOL</v>
      </c>
      <c r="T2" s="11" t="s">
        <v>6</v>
      </c>
      <c r="U2" s="12"/>
      <c r="V2" s="11" t="s">
        <v>7</v>
      </c>
      <c r="W2" s="11" t="s">
        <v>8</v>
      </c>
    </row>
    <row r="3" spans="1:23" x14ac:dyDescent="0.25">
      <c r="L3" s="8">
        <f t="shared" ref="L3:L17" si="0">L4+1</f>
        <v>17</v>
      </c>
      <c r="M3" s="7" t="str">
        <f t="shared" ref="M3:M18" si="1">"Last "&amp;TEXT(L3,"0")&amp;" years"</f>
        <v>Last 17 years</v>
      </c>
      <c r="N3" s="2">
        <f t="array" ref="N3:T3">LINEST(J6:J208,C6:H208,TRUE)</f>
        <v>1.0136158465709033</v>
      </c>
      <c r="O3" s="2">
        <v>-1.2027515815101267E-2</v>
      </c>
      <c r="P3" s="2">
        <v>3.1511226117404284E-2</v>
      </c>
      <c r="Q3" s="2">
        <v>1.3635609402022906E-2</v>
      </c>
      <c r="R3" s="2">
        <v>3.5144801464002192E-3</v>
      </c>
      <c r="S3" s="2">
        <v>-5.235141323176604E-3</v>
      </c>
      <c r="T3" s="2">
        <v>2.036527439404312E-2</v>
      </c>
      <c r="V3" s="4">
        <f>T3*1200</f>
        <v>24.438329272851746</v>
      </c>
      <c r="W3" s="4">
        <f>V3-19</f>
        <v>5.4383292728517461</v>
      </c>
    </row>
    <row r="4" spans="1:23" x14ac:dyDescent="0.25">
      <c r="L4" s="8">
        <f t="shared" si="0"/>
        <v>16</v>
      </c>
      <c r="M4" s="7" t="str">
        <f t="shared" si="1"/>
        <v>Last 16 years</v>
      </c>
      <c r="N4" s="2">
        <f t="array" ref="N4:T4">LINEST(J17:J208,C17:H208,TRUE)</f>
        <v>1.0161565842533065</v>
      </c>
      <c r="O4" s="2">
        <v>-1.1752587652495561E-2</v>
      </c>
      <c r="P4" s="2">
        <v>3.2531916523418747E-2</v>
      </c>
      <c r="Q4" s="2">
        <v>1.4022982023911054E-2</v>
      </c>
      <c r="R4" s="2">
        <v>5.4157245820978025E-3</v>
      </c>
      <c r="S4" s="2">
        <v>-4.2889351496975189E-3</v>
      </c>
      <c r="T4" s="2">
        <v>2.0811036523804671E-2</v>
      </c>
      <c r="V4" s="4">
        <f t="shared" ref="V4:V19" si="2">T4*1200</f>
        <v>24.973243828565607</v>
      </c>
      <c r="W4" s="4">
        <f t="shared" ref="W4:W19" si="3">V4-19</f>
        <v>5.9732438285656073</v>
      </c>
    </row>
    <row r="5" spans="1:23" x14ac:dyDescent="0.25">
      <c r="A5">
        <v>199801</v>
      </c>
      <c r="B5" s="1">
        <v>35796</v>
      </c>
      <c r="C5" s="2">
        <v>-5.2162376989476398</v>
      </c>
      <c r="D5" s="2">
        <v>-10.606876399999999</v>
      </c>
      <c r="E5" s="2">
        <v>-2.88</v>
      </c>
      <c r="F5" s="2">
        <v>-0.19</v>
      </c>
      <c r="G5" s="2">
        <v>-1.29</v>
      </c>
      <c r="H5" s="2"/>
      <c r="I5" s="1"/>
      <c r="K5" s="2"/>
      <c r="L5" s="8">
        <f t="shared" si="0"/>
        <v>15</v>
      </c>
      <c r="M5" s="7" t="str">
        <f t="shared" si="1"/>
        <v>Last 15 years</v>
      </c>
      <c r="N5" s="2">
        <f t="array" ref="N5:T5">LINEST(J29:J208,C29:H208,TRUE)</f>
        <v>1.0155565750381139</v>
      </c>
      <c r="O5" s="2">
        <v>-8.1669404637206722E-3</v>
      </c>
      <c r="P5" s="2">
        <v>3.5205355243174266E-2</v>
      </c>
      <c r="Q5" s="2">
        <v>1.198074199861735E-2</v>
      </c>
      <c r="R5" s="2">
        <v>5.5007921393355917E-3</v>
      </c>
      <c r="S5" s="2">
        <v>-4.0304560261408637E-3</v>
      </c>
      <c r="T5" s="2">
        <v>1.655640261883129E-2</v>
      </c>
      <c r="V5" s="4">
        <f t="shared" si="2"/>
        <v>19.867683142597549</v>
      </c>
      <c r="W5" s="4">
        <f t="shared" si="3"/>
        <v>0.86768314259754931</v>
      </c>
    </row>
    <row r="6" spans="1:23" x14ac:dyDescent="0.25">
      <c r="A6">
        <v>199802</v>
      </c>
      <c r="B6" s="1">
        <v>35827</v>
      </c>
      <c r="C6" s="2">
        <v>-3.2858460606060627</v>
      </c>
      <c r="D6" s="2">
        <v>3.668413699999999</v>
      </c>
      <c r="E6" s="2">
        <v>-1.7</v>
      </c>
      <c r="F6" s="2">
        <v>0.08</v>
      </c>
      <c r="G6" s="2">
        <v>0.68</v>
      </c>
      <c r="H6" s="2">
        <v>6.735018199382492</v>
      </c>
      <c r="I6" s="1"/>
      <c r="J6" s="2">
        <v>6.507210542222297</v>
      </c>
      <c r="K6" s="2"/>
      <c r="L6" s="8">
        <f t="shared" si="0"/>
        <v>14</v>
      </c>
      <c r="M6" s="7" t="str">
        <f t="shared" si="1"/>
        <v>Last 14 years</v>
      </c>
      <c r="N6" s="2">
        <f t="array" ref="N6:T6">LINEST(J41:J208,C41:H208,TRUE)</f>
        <v>1.0179106070641148</v>
      </c>
      <c r="O6" s="2">
        <v>-1.5137641159313877E-2</v>
      </c>
      <c r="P6" s="2">
        <v>3.4041900407335485E-2</v>
      </c>
      <c r="Q6" s="2">
        <v>1.8034314320953752E-2</v>
      </c>
      <c r="R6" s="2">
        <v>6.0467919739751567E-3</v>
      </c>
      <c r="S6" s="2">
        <v>-5.3016752092482165E-3</v>
      </c>
      <c r="T6" s="2">
        <v>6.2957388872112441E-3</v>
      </c>
      <c r="V6" s="4">
        <f t="shared" si="2"/>
        <v>7.5548866646534929</v>
      </c>
      <c r="W6" s="4">
        <f t="shared" si="3"/>
        <v>-11.445113335346507</v>
      </c>
    </row>
    <row r="7" spans="1:23" x14ac:dyDescent="0.25">
      <c r="A7">
        <v>199803</v>
      </c>
      <c r="B7" s="1">
        <v>35855</v>
      </c>
      <c r="C7" s="2">
        <v>-0.27910130336734795</v>
      </c>
      <c r="D7" s="2">
        <v>-9.2042799999999397E-2</v>
      </c>
      <c r="E7" s="2">
        <v>2.31</v>
      </c>
      <c r="F7" s="2">
        <v>-0.81</v>
      </c>
      <c r="G7" s="2">
        <v>2.42</v>
      </c>
      <c r="H7" s="2">
        <v>4.0871177307581164</v>
      </c>
      <c r="I7" s="1"/>
      <c r="J7" s="2">
        <v>3.931775511455271</v>
      </c>
      <c r="K7" s="2"/>
      <c r="L7" s="8">
        <f t="shared" si="0"/>
        <v>13</v>
      </c>
      <c r="M7" s="7" t="str">
        <f t="shared" si="1"/>
        <v>Last 13 years</v>
      </c>
      <c r="N7" s="2">
        <f t="array" ref="N7:T7">LINEST(J53:J208,C53:H208,TRUE)</f>
        <v>1.0160973988251478</v>
      </c>
      <c r="O7" s="2">
        <v>-2.283218464612102E-2</v>
      </c>
      <c r="P7" s="2">
        <v>4.1435484690759923E-2</v>
      </c>
      <c r="Q7" s="2">
        <v>1.6267567594189018E-2</v>
      </c>
      <c r="R7" s="2">
        <v>8.3729772904351484E-3</v>
      </c>
      <c r="S7" s="2">
        <v>-7.2186640145573393E-3</v>
      </c>
      <c r="T7" s="2">
        <v>5.1421526523870442E-3</v>
      </c>
      <c r="V7" s="4">
        <f t="shared" si="2"/>
        <v>6.1705831828644531</v>
      </c>
      <c r="W7" s="4">
        <f t="shared" si="3"/>
        <v>-12.829416817135547</v>
      </c>
    </row>
    <row r="8" spans="1:23" x14ac:dyDescent="0.25">
      <c r="A8">
        <v>199804</v>
      </c>
      <c r="B8" s="1">
        <v>35886</v>
      </c>
      <c r="C8" s="2">
        <v>-4.0382675857142853</v>
      </c>
      <c r="D8" s="2">
        <v>-2.0078234999999998</v>
      </c>
      <c r="E8" s="2">
        <v>0.83</v>
      </c>
      <c r="F8" s="2">
        <v>0.4</v>
      </c>
      <c r="G8" s="2">
        <v>-0.26</v>
      </c>
      <c r="H8" s="2">
        <v>1.0594975494346848</v>
      </c>
      <c r="I8" s="1"/>
      <c r="J8" s="2">
        <v>1.3210885535056338</v>
      </c>
      <c r="K8" s="2"/>
      <c r="L8" s="8">
        <f t="shared" si="0"/>
        <v>12</v>
      </c>
      <c r="M8" s="7" t="str">
        <f t="shared" si="1"/>
        <v>Last 12 years</v>
      </c>
      <c r="N8" s="2">
        <f t="array" ref="N8:T8">LINEST(J65:J208,C65:H208,TRUE)</f>
        <v>1.0134433249406207</v>
      </c>
      <c r="O8" s="2">
        <v>-2.9393788625083399E-2</v>
      </c>
      <c r="P8" s="2">
        <v>3.4484443650385437E-2</v>
      </c>
      <c r="Q8" s="2">
        <v>1.4676922462357618E-2</v>
      </c>
      <c r="R8" s="2">
        <v>7.9753176241553359E-3</v>
      </c>
      <c r="S8" s="2">
        <v>-1.156563924824526E-2</v>
      </c>
      <c r="T8" s="2">
        <v>6.701039730449776E-3</v>
      </c>
      <c r="V8" s="4">
        <f t="shared" si="2"/>
        <v>8.0412476765397312</v>
      </c>
      <c r="W8" s="4">
        <f t="shared" si="3"/>
        <v>-10.958752323460269</v>
      </c>
    </row>
    <row r="9" spans="1:23" x14ac:dyDescent="0.25">
      <c r="A9">
        <v>199805</v>
      </c>
      <c r="B9" s="1">
        <v>35916</v>
      </c>
      <c r="C9" s="2">
        <v>4.1522627211855667</v>
      </c>
      <c r="D9" s="2">
        <v>-12.766058299999999</v>
      </c>
      <c r="E9" s="2">
        <v>1.1599999999999999</v>
      </c>
      <c r="F9" s="2">
        <v>-1</v>
      </c>
      <c r="G9" s="2">
        <v>1.83</v>
      </c>
      <c r="H9" s="2">
        <v>-0.70379486883899167</v>
      </c>
      <c r="I9" s="1"/>
      <c r="J9" s="2">
        <v>-1.2424348877031588</v>
      </c>
      <c r="K9" s="2"/>
      <c r="L9" s="8">
        <f t="shared" si="0"/>
        <v>11</v>
      </c>
      <c r="M9" s="7" t="str">
        <f t="shared" si="1"/>
        <v>Last 11 years</v>
      </c>
      <c r="N9" s="2">
        <f t="array" ref="N9:T9">LINEST(J77:J208,C77:H208,TRUE)</f>
        <v>1.0149617045173114</v>
      </c>
      <c r="O9" s="2">
        <v>-3.012283689247014E-2</v>
      </c>
      <c r="P9" s="2">
        <v>3.7626171593879189E-2</v>
      </c>
      <c r="Q9" s="2">
        <v>1.1310766825052066E-2</v>
      </c>
      <c r="R9" s="2">
        <v>7.97645064505801E-3</v>
      </c>
      <c r="S9" s="2">
        <v>-1.1125617472278771E-2</v>
      </c>
      <c r="T9" s="2">
        <v>1.3558375337341055E-2</v>
      </c>
      <c r="V9" s="4">
        <f t="shared" si="2"/>
        <v>16.270050404809268</v>
      </c>
      <c r="W9" s="4">
        <f t="shared" si="3"/>
        <v>-2.7299495951907318</v>
      </c>
    </row>
    <row r="10" spans="1:23" x14ac:dyDescent="0.25">
      <c r="A10">
        <v>199806</v>
      </c>
      <c r="B10" s="1">
        <v>35947</v>
      </c>
      <c r="C10" s="2">
        <v>-2.3932317186934569</v>
      </c>
      <c r="D10" s="2">
        <v>-12.945777399999999</v>
      </c>
      <c r="E10" s="2">
        <v>4.66</v>
      </c>
      <c r="F10" s="2">
        <v>-3.68</v>
      </c>
      <c r="G10" s="2">
        <v>-1.77</v>
      </c>
      <c r="H10" s="2">
        <v>1.7278275209895888</v>
      </c>
      <c r="I10" s="1"/>
      <c r="J10" s="2">
        <v>2.2658240476997937</v>
      </c>
      <c r="K10" s="2"/>
      <c r="L10" s="8">
        <f t="shared" si="0"/>
        <v>10</v>
      </c>
      <c r="M10" s="7" t="str">
        <f t="shared" si="1"/>
        <v>Last 10 years</v>
      </c>
      <c r="N10" s="2">
        <f t="array" ref="N10:T10">LINEST(J89:J208,C89:H208,TRUE)</f>
        <v>1.0141776777806315</v>
      </c>
      <c r="O10" s="2">
        <v>-2.8840123906222665E-2</v>
      </c>
      <c r="P10" s="2">
        <v>3.5851393304836159E-2</v>
      </c>
      <c r="Q10" s="2">
        <v>1.2868281912137004E-2</v>
      </c>
      <c r="R10" s="2">
        <v>8.4729101547765268E-3</v>
      </c>
      <c r="S10" s="2">
        <v>-1.2425974748107036E-2</v>
      </c>
      <c r="T10" s="2">
        <v>1.0817145867177302E-2</v>
      </c>
      <c r="V10" s="4">
        <f t="shared" si="2"/>
        <v>12.980575040612763</v>
      </c>
      <c r="W10" s="4">
        <f t="shared" si="3"/>
        <v>-6.0194249593872371</v>
      </c>
    </row>
    <row r="11" spans="1:23" x14ac:dyDescent="0.25">
      <c r="A11">
        <v>199807</v>
      </c>
      <c r="B11" s="1">
        <v>35977</v>
      </c>
      <c r="C11" s="2">
        <v>0.24927370041890473</v>
      </c>
      <c r="D11" s="2">
        <v>3.1804565999999999</v>
      </c>
      <c r="E11" s="2">
        <v>3.77</v>
      </c>
      <c r="F11" s="2">
        <v>-3.34</v>
      </c>
      <c r="G11" s="2">
        <v>-0.74</v>
      </c>
      <c r="H11" s="2">
        <v>6.0089367579085895E-2</v>
      </c>
      <c r="I11" s="1"/>
      <c r="J11" s="2">
        <v>0.17969879561903213</v>
      </c>
      <c r="K11" s="2"/>
      <c r="L11" s="8">
        <f t="shared" si="0"/>
        <v>9</v>
      </c>
      <c r="M11" s="7" t="str">
        <f t="shared" si="1"/>
        <v>Last 9 years</v>
      </c>
      <c r="N11" s="2">
        <f t="array" ref="N11:T11">LINEST(J101:J208,C101:H208,TRUE)</f>
        <v>1.0142548253294441</v>
      </c>
      <c r="O11" s="2">
        <v>-3.0162337919424374E-2</v>
      </c>
      <c r="P11" s="2">
        <v>3.0626807332199024E-2</v>
      </c>
      <c r="Q11" s="2">
        <v>1.1645640948011437E-2</v>
      </c>
      <c r="R11" s="2">
        <v>7.0484860012819403E-3</v>
      </c>
      <c r="S11" s="2">
        <v>-1.2394540761095429E-2</v>
      </c>
      <c r="T11" s="2">
        <v>2.1267138755249881E-3</v>
      </c>
      <c r="V11" s="4">
        <f t="shared" si="2"/>
        <v>2.5520566506299858</v>
      </c>
      <c r="W11" s="4">
        <f t="shared" si="3"/>
        <v>-16.447943349370014</v>
      </c>
    </row>
    <row r="12" spans="1:23" x14ac:dyDescent="0.25">
      <c r="A12">
        <v>199808</v>
      </c>
      <c r="B12" s="1">
        <v>36008</v>
      </c>
      <c r="C12" s="2">
        <v>14.262384084845358</v>
      </c>
      <c r="D12" s="2">
        <v>-15.8383667</v>
      </c>
      <c r="E12" s="2">
        <v>0.25</v>
      </c>
      <c r="F12" s="2">
        <v>-0.72</v>
      </c>
      <c r="G12" s="2">
        <v>-0.63</v>
      </c>
      <c r="H12" s="2">
        <v>-12.521311459548578</v>
      </c>
      <c r="I12" s="1"/>
      <c r="J12" s="2">
        <v>-12.464530186046296</v>
      </c>
      <c r="K12" s="2"/>
      <c r="L12" s="8">
        <f t="shared" si="0"/>
        <v>8</v>
      </c>
      <c r="M12" s="7" t="str">
        <f t="shared" si="1"/>
        <v>Last 8 years</v>
      </c>
      <c r="N12" s="2">
        <f t="array" ref="N12:T12">LINEST(J113:J208,C113:H208,TRUE)</f>
        <v>1.0161084497737547</v>
      </c>
      <c r="O12" s="2">
        <v>-2.6483269515090495E-2</v>
      </c>
      <c r="P12" s="2">
        <v>2.7861726905185461E-2</v>
      </c>
      <c r="Q12" s="2">
        <v>9.7098817098048573E-3</v>
      </c>
      <c r="R12" s="2">
        <v>7.5564712429862981E-3</v>
      </c>
      <c r="S12" s="2">
        <v>-9.0917517519445278E-3</v>
      </c>
      <c r="T12" s="2">
        <v>5.0303074341111476E-3</v>
      </c>
      <c r="V12" s="4">
        <f t="shared" si="2"/>
        <v>6.0363689209333771</v>
      </c>
      <c r="W12" s="4">
        <f t="shared" si="3"/>
        <v>-12.963631079066623</v>
      </c>
    </row>
    <row r="13" spans="1:23" x14ac:dyDescent="0.25">
      <c r="A13">
        <v>199809</v>
      </c>
      <c r="B13" s="1">
        <v>36039</v>
      </c>
      <c r="C13" s="2">
        <v>-7.4734214935830021</v>
      </c>
      <c r="D13" s="2">
        <v>4.4483682000000009</v>
      </c>
      <c r="E13" s="2">
        <v>-0.42</v>
      </c>
      <c r="F13" s="2">
        <v>-0.4</v>
      </c>
      <c r="G13" s="2">
        <v>-2.98</v>
      </c>
      <c r="H13" s="2">
        <v>-0.27659450702174349</v>
      </c>
      <c r="I13" s="1"/>
      <c r="J13" s="2">
        <v>-0.32736518507918699</v>
      </c>
      <c r="K13" s="2"/>
      <c r="L13" s="8">
        <f t="shared" si="0"/>
        <v>7</v>
      </c>
      <c r="M13" s="7" t="str">
        <f t="shared" si="1"/>
        <v>Last 7 years</v>
      </c>
      <c r="N13" s="2">
        <f t="array" ref="N13:T13">LINEST(J125:J208,C125:H208,TRUE)</f>
        <v>1.0191658575336937</v>
      </c>
      <c r="O13" s="2">
        <v>-3.0254001927793182E-2</v>
      </c>
      <c r="P13" s="2">
        <v>2.9395227963875468E-2</v>
      </c>
      <c r="Q13" s="2">
        <v>5.2284677294365846E-3</v>
      </c>
      <c r="R13" s="2">
        <v>7.0094230012389717E-4</v>
      </c>
      <c r="S13" s="2">
        <v>-6.4170958476054297E-3</v>
      </c>
      <c r="T13" s="2">
        <v>-1.9547801447967195E-3</v>
      </c>
      <c r="V13" s="4">
        <f t="shared" si="2"/>
        <v>-2.3457361737560634</v>
      </c>
      <c r="W13" s="4">
        <f t="shared" si="3"/>
        <v>-21.345736173756062</v>
      </c>
    </row>
    <row r="14" spans="1:23" x14ac:dyDescent="0.25">
      <c r="A14">
        <v>199810</v>
      </c>
      <c r="B14" s="1">
        <v>36069</v>
      </c>
      <c r="C14" s="2">
        <v>-8.1725342177753646</v>
      </c>
      <c r="D14" s="2">
        <v>1.5990686000000003</v>
      </c>
      <c r="E14" s="2">
        <v>-3.41</v>
      </c>
      <c r="F14" s="2">
        <v>-2.86</v>
      </c>
      <c r="G14" s="2">
        <v>1.17</v>
      </c>
      <c r="H14" s="2">
        <v>11.125580043097694</v>
      </c>
      <c r="I14" s="1"/>
      <c r="J14" s="2">
        <v>11.281553194739423</v>
      </c>
      <c r="K14" s="2"/>
      <c r="L14" s="8">
        <f t="shared" si="0"/>
        <v>6</v>
      </c>
      <c r="M14" s="7" t="str">
        <f t="shared" si="1"/>
        <v>Last 6 years</v>
      </c>
      <c r="N14" s="2">
        <f t="array" ref="N14:T14">LINEST(J137:J208,C137:H208,TRUE)</f>
        <v>1.0064658208671202</v>
      </c>
      <c r="O14" s="2">
        <v>-1.016944762106679E-2</v>
      </c>
      <c r="P14" s="2">
        <v>1.9307108415872704E-2</v>
      </c>
      <c r="Q14" s="2">
        <v>5.2698544998906766E-3</v>
      </c>
      <c r="R14" s="2">
        <v>-1.5479954197661762E-3</v>
      </c>
      <c r="S14" s="2">
        <v>-9.5456233952817011E-3</v>
      </c>
      <c r="T14" s="2">
        <v>1.3516509354470685E-2</v>
      </c>
      <c r="V14" s="4">
        <f t="shared" si="2"/>
        <v>16.219811225364822</v>
      </c>
      <c r="W14" s="4">
        <f t="shared" si="3"/>
        <v>-2.7801887746351781</v>
      </c>
    </row>
    <row r="15" spans="1:23" x14ac:dyDescent="0.25">
      <c r="A15">
        <v>199811</v>
      </c>
      <c r="B15" s="1">
        <v>36100</v>
      </c>
      <c r="C15" s="2">
        <v>-2.642064394947409</v>
      </c>
      <c r="D15" s="2">
        <v>2.3530320999999992</v>
      </c>
      <c r="E15" s="2">
        <v>0.6</v>
      </c>
      <c r="F15" s="2">
        <v>-0.42</v>
      </c>
      <c r="G15" s="2">
        <v>-1.37</v>
      </c>
      <c r="H15" s="2">
        <v>3.9829454390366337</v>
      </c>
      <c r="I15" s="1"/>
      <c r="J15" s="2">
        <v>3.8086493447664793</v>
      </c>
      <c r="K15" s="2"/>
      <c r="L15" s="8">
        <f t="shared" si="0"/>
        <v>5</v>
      </c>
      <c r="M15" s="7" t="str">
        <f t="shared" si="1"/>
        <v>Last 5 years</v>
      </c>
      <c r="N15" s="2">
        <f t="array" ref="N15:T15">LINEST(J149:J208,C149:H208,TRUE)</f>
        <v>1.0061928504046938</v>
      </c>
      <c r="O15" s="2">
        <v>1.4956301618541847E-3</v>
      </c>
      <c r="P15" s="2">
        <v>1.2899189157212335E-2</v>
      </c>
      <c r="Q15" s="2">
        <v>1.1559625411623397E-2</v>
      </c>
      <c r="R15" s="2">
        <v>-4.9454422843621627E-3</v>
      </c>
      <c r="S15" s="2">
        <v>-1.1114924086651934E-2</v>
      </c>
      <c r="T15" s="2">
        <v>-4.7786544814718557E-3</v>
      </c>
      <c r="V15" s="4">
        <f t="shared" si="2"/>
        <v>-5.7343853777662268</v>
      </c>
      <c r="W15" s="4">
        <f t="shared" si="3"/>
        <v>-24.734385377766227</v>
      </c>
    </row>
    <row r="16" spans="1:23" x14ac:dyDescent="0.25">
      <c r="A16">
        <v>199812</v>
      </c>
      <c r="B16" s="1">
        <v>36130</v>
      </c>
      <c r="C16" s="2">
        <v>-2.6144174323232328</v>
      </c>
      <c r="D16" s="2">
        <v>-6.4332562999999992</v>
      </c>
      <c r="E16" s="2">
        <v>7.39</v>
      </c>
      <c r="F16" s="2">
        <v>-1.5</v>
      </c>
      <c r="G16" s="2">
        <v>-3.22</v>
      </c>
      <c r="H16" s="2">
        <v>6.1034128430448753</v>
      </c>
      <c r="I16" s="1"/>
      <c r="J16" s="2">
        <v>5.8924130614489867</v>
      </c>
      <c r="K16" s="2"/>
      <c r="L16" s="8">
        <f t="shared" si="0"/>
        <v>4</v>
      </c>
      <c r="M16" s="7" t="str">
        <f t="shared" si="1"/>
        <v>Last 4 years</v>
      </c>
      <c r="N16" s="2">
        <f t="array" ref="N16:T16">LINEST(J161:J208,C161:H208,TRUE)</f>
        <v>1.0069329059291574</v>
      </c>
      <c r="O16" s="2">
        <v>8.9213364891324171E-3</v>
      </c>
      <c r="P16" s="2">
        <v>1.1848208887090705E-2</v>
      </c>
      <c r="Q16" s="2">
        <v>1.4363438441057171E-2</v>
      </c>
      <c r="R16" s="2">
        <v>-5.7751538583447311E-3</v>
      </c>
      <c r="S16" s="2">
        <v>-1.1876106675074442E-2</v>
      </c>
      <c r="T16" s="2">
        <v>-1.2144095410919653E-2</v>
      </c>
      <c r="V16" s="4">
        <f t="shared" si="2"/>
        <v>-14.572914493103584</v>
      </c>
      <c r="W16" s="4">
        <f t="shared" si="3"/>
        <v>-33.572914493103582</v>
      </c>
    </row>
    <row r="17" spans="1:23" x14ac:dyDescent="0.25">
      <c r="A17">
        <v>199901</v>
      </c>
      <c r="B17" s="1">
        <v>36161</v>
      </c>
      <c r="C17" s="2">
        <v>-15.31770996082474</v>
      </c>
      <c r="D17" s="2">
        <v>-3.6220047999999996</v>
      </c>
      <c r="E17" s="2">
        <v>4.72</v>
      </c>
      <c r="F17" s="2">
        <v>-0.15</v>
      </c>
      <c r="G17" s="2">
        <v>-3.78</v>
      </c>
      <c r="H17" s="2">
        <v>-0.15867060288076162</v>
      </c>
      <c r="I17" s="1"/>
      <c r="J17" s="2">
        <v>-8.7416417011154657E-3</v>
      </c>
      <c r="K17" s="2"/>
      <c r="L17" s="8">
        <f t="shared" si="0"/>
        <v>3</v>
      </c>
      <c r="M17" s="7" t="str">
        <f t="shared" si="1"/>
        <v>Last 3 years</v>
      </c>
      <c r="N17" s="2">
        <f t="array" ref="N17:T17">LINEST(J173:J208,C173:H208,TRUE)</f>
        <v>1.0122448674755187</v>
      </c>
      <c r="O17" s="2">
        <v>1.7556624801673634E-2</v>
      </c>
      <c r="P17" s="2">
        <v>1.6614470125108249E-2</v>
      </c>
      <c r="Q17" s="2">
        <v>7.9233362603082867E-3</v>
      </c>
      <c r="R17" s="2">
        <v>-1.3006565314340976E-2</v>
      </c>
      <c r="S17" s="2">
        <v>-6.6547067213332412E-3</v>
      </c>
      <c r="T17" s="2">
        <v>-1.4394822544420816E-2</v>
      </c>
      <c r="V17" s="4">
        <f t="shared" si="2"/>
        <v>-17.273787053304979</v>
      </c>
      <c r="W17" s="4">
        <f t="shared" si="3"/>
        <v>-36.273787053304979</v>
      </c>
    </row>
    <row r="18" spans="1:23" x14ac:dyDescent="0.25">
      <c r="A18">
        <v>199902</v>
      </c>
      <c r="B18" s="1">
        <v>36192</v>
      </c>
      <c r="C18" s="2">
        <v>2.6819839416666675</v>
      </c>
      <c r="D18" s="2">
        <v>3.6889441000000001</v>
      </c>
      <c r="E18" s="2">
        <v>-0.98</v>
      </c>
      <c r="F18" s="2">
        <v>-0.8</v>
      </c>
      <c r="G18" s="2">
        <v>0.2</v>
      </c>
      <c r="H18" s="2">
        <v>-2.3652099083312783</v>
      </c>
      <c r="I18" s="1"/>
      <c r="J18" s="2">
        <v>-2.4036453859835993</v>
      </c>
      <c r="K18" s="2"/>
      <c r="L18" s="8">
        <f>L19+1</f>
        <v>2</v>
      </c>
      <c r="M18" s="7" t="str">
        <f t="shared" si="1"/>
        <v>Last 2 years</v>
      </c>
      <c r="N18" s="2">
        <f t="array" ref="N18:T18">LINEST(J185:J208,C185:H208,TRUE)</f>
        <v>1.0201278113413808</v>
      </c>
      <c r="O18" s="2">
        <v>2.6081000740515795E-2</v>
      </c>
      <c r="P18" s="2">
        <v>1.2720830488073574E-2</v>
      </c>
      <c r="Q18" s="2">
        <v>4.2129347402226009E-3</v>
      </c>
      <c r="R18" s="2">
        <v>-2.7627823275783749E-2</v>
      </c>
      <c r="S18" s="2">
        <v>-3.6023548554506516E-3</v>
      </c>
      <c r="T18" s="2">
        <v>-4.9689151320025715E-2</v>
      </c>
      <c r="V18" s="4">
        <f t="shared" si="2"/>
        <v>-59.626981584030858</v>
      </c>
      <c r="W18" s="4">
        <f t="shared" si="3"/>
        <v>-78.626981584030858</v>
      </c>
    </row>
    <row r="19" spans="1:23" x14ac:dyDescent="0.25">
      <c r="A19">
        <v>199903</v>
      </c>
      <c r="B19" s="1">
        <v>36220</v>
      </c>
      <c r="C19" s="2">
        <v>-9.8079377824742231</v>
      </c>
      <c r="D19" s="2">
        <v>8.8170498999999989</v>
      </c>
      <c r="E19" s="2">
        <v>-2.38</v>
      </c>
      <c r="F19" s="2">
        <v>-0.7</v>
      </c>
      <c r="G19" s="2">
        <v>-0.28999999999999998</v>
      </c>
      <c r="H19" s="2">
        <v>3.5225497146310625</v>
      </c>
      <c r="I19" s="1"/>
      <c r="J19" s="2">
        <v>3.3775103553151498</v>
      </c>
      <c r="K19" s="2"/>
      <c r="L19" s="8">
        <v>1</v>
      </c>
      <c r="M19" s="7" t="str">
        <f>"Last "&amp;TEXT(L19,"0")&amp;" years"</f>
        <v>Last 1 years</v>
      </c>
      <c r="N19" s="2">
        <f t="array" ref="N19:T19">LINEST(J197:J208,C197:H208,TRUE)</f>
        <v>1.0476021663966799</v>
      </c>
      <c r="O19" s="2">
        <v>4.065927366028467E-2</v>
      </c>
      <c r="P19" s="2">
        <v>2.7631130830728753E-2</v>
      </c>
      <c r="Q19" s="2">
        <v>3.0985947064737934E-2</v>
      </c>
      <c r="R19" s="2">
        <v>-2.3041393893364834E-2</v>
      </c>
      <c r="S19" s="2">
        <v>4.7109124496385241E-2</v>
      </c>
      <c r="T19" s="2">
        <v>-6.8137860810852741E-2</v>
      </c>
      <c r="V19" s="4">
        <f t="shared" si="2"/>
        <v>-81.765432973023294</v>
      </c>
      <c r="W19" s="4">
        <f t="shared" si="3"/>
        <v>-100.76543297302329</v>
      </c>
    </row>
    <row r="20" spans="1:23" x14ac:dyDescent="0.25">
      <c r="A20">
        <v>199904</v>
      </c>
      <c r="B20" s="1">
        <v>36251</v>
      </c>
      <c r="C20" s="2">
        <v>1.073860942268043</v>
      </c>
      <c r="D20" s="2">
        <v>8.3664073000000005</v>
      </c>
      <c r="E20" s="2">
        <v>-6.96</v>
      </c>
      <c r="F20" s="2">
        <v>2.5099999999999998</v>
      </c>
      <c r="G20" s="2">
        <v>3.86</v>
      </c>
      <c r="H20" s="2">
        <v>4.4619721788808686</v>
      </c>
      <c r="I20" s="1"/>
      <c r="J20" s="2">
        <v>4.6021006763475203</v>
      </c>
      <c r="K20" s="2"/>
      <c r="L20" s="2"/>
      <c r="M20" s="5" t="s">
        <v>16</v>
      </c>
      <c r="N20" s="2"/>
      <c r="O20" s="2"/>
      <c r="P20" s="2"/>
      <c r="Q20" s="2"/>
      <c r="R20" s="2"/>
      <c r="S20" s="2"/>
      <c r="T20" s="2"/>
    </row>
    <row r="21" spans="1:23" x14ac:dyDescent="0.25">
      <c r="A21">
        <v>199905</v>
      </c>
      <c r="B21" s="1">
        <v>36281</v>
      </c>
      <c r="C21" s="2">
        <v>1.5598532804123721</v>
      </c>
      <c r="D21" s="2">
        <v>2.8264237999999997</v>
      </c>
      <c r="E21" s="2">
        <v>-0.79</v>
      </c>
      <c r="F21" s="2">
        <v>2.92</v>
      </c>
      <c r="G21" s="2">
        <v>0.48</v>
      </c>
      <c r="H21" s="2">
        <v>-4.0897815322286863</v>
      </c>
      <c r="I21" s="1"/>
      <c r="J21" s="2">
        <v>-3.8436561885653586</v>
      </c>
      <c r="K21" s="2"/>
    </row>
    <row r="22" spans="1:23" x14ac:dyDescent="0.25">
      <c r="A22">
        <v>199906</v>
      </c>
      <c r="B22" s="1">
        <v>36312</v>
      </c>
      <c r="C22" s="2">
        <v>-11.050422279795921</v>
      </c>
      <c r="D22" s="2">
        <v>6.5698226999999996</v>
      </c>
      <c r="E22" s="2">
        <v>5.83</v>
      </c>
      <c r="F22" s="2">
        <v>3.08</v>
      </c>
      <c r="G22" s="2">
        <v>-1.69</v>
      </c>
      <c r="H22" s="2">
        <v>4.8594538751878247</v>
      </c>
      <c r="I22" s="1"/>
      <c r="J22" s="2">
        <v>5.0245399396993351</v>
      </c>
      <c r="K22" s="2"/>
    </row>
    <row r="23" spans="1:23" x14ac:dyDescent="0.25">
      <c r="A23">
        <v>199907</v>
      </c>
      <c r="B23" s="1">
        <v>36342</v>
      </c>
      <c r="C23" s="2">
        <v>0.32703928041237118</v>
      </c>
      <c r="D23" s="2">
        <v>-2.4930296000000003</v>
      </c>
      <c r="E23" s="2">
        <v>1.89</v>
      </c>
      <c r="F23" s="2">
        <v>2.0499999999999998</v>
      </c>
      <c r="G23" s="2">
        <v>0.71</v>
      </c>
      <c r="H23" s="2">
        <v>1.0912896314004605</v>
      </c>
      <c r="I23" s="1"/>
      <c r="J23" s="2">
        <v>1.4210702033771838</v>
      </c>
      <c r="K23" s="2"/>
      <c r="L23" s="2"/>
      <c r="M23" s="3"/>
      <c r="N23" s="2"/>
      <c r="O23" s="2"/>
      <c r="P23" s="2"/>
      <c r="Q23" s="2"/>
      <c r="R23" s="2"/>
      <c r="S23" s="2"/>
      <c r="T23" s="2"/>
    </row>
    <row r="24" spans="1:23" x14ac:dyDescent="0.25">
      <c r="A24">
        <v>199908</v>
      </c>
      <c r="B24" s="1">
        <v>36373</v>
      </c>
      <c r="C24" s="2">
        <v>-3.9394989697916678</v>
      </c>
      <c r="D24" s="2">
        <v>1.0667166000000001</v>
      </c>
      <c r="E24" s="2">
        <v>4.2699999999999996</v>
      </c>
      <c r="F24" s="2">
        <v>1.17</v>
      </c>
      <c r="G24" s="2">
        <v>-1.5</v>
      </c>
      <c r="H24" s="2">
        <v>0.52240877665674645</v>
      </c>
      <c r="I24" s="1"/>
      <c r="J24" s="2">
        <v>0.56021329295286026</v>
      </c>
      <c r="K24" s="2"/>
      <c r="L24" s="2"/>
      <c r="M24" s="3"/>
      <c r="N24" s="2"/>
      <c r="O24" s="2"/>
      <c r="P24" s="2"/>
      <c r="Q24" s="2"/>
      <c r="R24" s="2"/>
      <c r="S24" s="2"/>
      <c r="T24" s="2"/>
    </row>
    <row r="25" spans="1:23" x14ac:dyDescent="0.25">
      <c r="A25">
        <v>199909</v>
      </c>
      <c r="B25" s="1">
        <v>36404</v>
      </c>
      <c r="C25" s="2">
        <v>-5.8423265624999994</v>
      </c>
      <c r="D25" s="2">
        <v>-2.4973543</v>
      </c>
      <c r="E25" s="2">
        <v>4.67</v>
      </c>
      <c r="F25" s="2">
        <v>2.12</v>
      </c>
      <c r="G25" s="2">
        <v>-2.06</v>
      </c>
      <c r="H25" s="2">
        <v>0.43774159614793362</v>
      </c>
      <c r="I25" s="1"/>
      <c r="J25" s="2">
        <v>0.48077020550161276</v>
      </c>
      <c r="K25" s="2"/>
      <c r="L25" s="2"/>
    </row>
    <row r="26" spans="1:23" x14ac:dyDescent="0.25">
      <c r="A26">
        <v>199910</v>
      </c>
      <c r="B26" s="1">
        <v>36434</v>
      </c>
      <c r="C26" s="2">
        <v>-4.0269691677083328</v>
      </c>
      <c r="D26" s="2">
        <v>-3.0816056999999999</v>
      </c>
      <c r="E26" s="2">
        <v>4.87</v>
      </c>
      <c r="F26" s="2">
        <v>-4.8099999999999996</v>
      </c>
      <c r="G26" s="2">
        <v>-3.74</v>
      </c>
      <c r="H26" s="2">
        <v>4.0979578951438222</v>
      </c>
      <c r="I26" s="1"/>
      <c r="J26" s="2">
        <v>4.2678536129181266</v>
      </c>
      <c r="K26" s="2"/>
      <c r="L26" s="2"/>
    </row>
    <row r="27" spans="1:23" x14ac:dyDescent="0.25">
      <c r="A27">
        <v>199911</v>
      </c>
      <c r="B27" s="1">
        <v>36465</v>
      </c>
      <c r="C27" s="2">
        <v>-15.797535404062504</v>
      </c>
      <c r="D27" s="2">
        <v>6.1502793999999996</v>
      </c>
      <c r="E27" s="2">
        <v>11.24</v>
      </c>
      <c r="F27" s="2">
        <v>2.19</v>
      </c>
      <c r="G27" s="2">
        <v>-9.6199999999999992</v>
      </c>
      <c r="H27" s="2">
        <v>2.8009757307236649</v>
      </c>
      <c r="I27" s="1"/>
      <c r="J27" s="2">
        <v>3.6928778754207858</v>
      </c>
      <c r="K27" s="2"/>
      <c r="L27" s="2"/>
    </row>
    <row r="28" spans="1:23" x14ac:dyDescent="0.25">
      <c r="A28">
        <v>199912</v>
      </c>
      <c r="B28" s="1">
        <v>36495</v>
      </c>
      <c r="C28" s="2">
        <v>-18.354821475876292</v>
      </c>
      <c r="D28" s="2">
        <v>4.5917420999999985</v>
      </c>
      <c r="E28" s="2">
        <v>12.1</v>
      </c>
      <c r="F28" s="2">
        <v>-1.21</v>
      </c>
      <c r="G28" s="2">
        <v>-5.81</v>
      </c>
      <c r="H28" s="2">
        <v>8.1606946761905839</v>
      </c>
      <c r="I28" s="1"/>
      <c r="J28" s="2">
        <v>8.8867493377784648</v>
      </c>
      <c r="K28" s="2"/>
      <c r="L28" s="2"/>
    </row>
    <row r="29" spans="1:23" x14ac:dyDescent="0.25">
      <c r="A29">
        <v>200001</v>
      </c>
      <c r="B29" s="1">
        <v>36526</v>
      </c>
      <c r="C29" s="2">
        <v>-2.1148583958333318</v>
      </c>
      <c r="D29" s="2">
        <v>6.3190366999999998</v>
      </c>
      <c r="E29" s="2">
        <v>2.77</v>
      </c>
      <c r="F29" s="2">
        <v>5.67</v>
      </c>
      <c r="G29" s="2">
        <v>-2.0099999999999998</v>
      </c>
      <c r="H29" s="2">
        <v>-7.1395756902999041</v>
      </c>
      <c r="I29" s="1"/>
      <c r="J29" s="2">
        <v>-6.7937313732324593</v>
      </c>
      <c r="K29" s="2"/>
      <c r="L29" s="2"/>
    </row>
    <row r="30" spans="1:23" x14ac:dyDescent="0.25">
      <c r="A30">
        <v>200002</v>
      </c>
      <c r="B30" s="1">
        <v>36557</v>
      </c>
      <c r="C30" s="2">
        <v>-31.081664709375005</v>
      </c>
      <c r="D30" s="2">
        <v>1.0279678000000001</v>
      </c>
      <c r="E30" s="2">
        <v>17.87</v>
      </c>
      <c r="F30" s="2">
        <v>10.3</v>
      </c>
      <c r="G30" s="2">
        <v>-9.5399999999999991</v>
      </c>
      <c r="H30" s="2">
        <v>1.6417134870980066</v>
      </c>
      <c r="I30" s="1"/>
      <c r="J30" s="2">
        <v>2.6602127767979322</v>
      </c>
      <c r="K30" s="2"/>
      <c r="L30" s="2"/>
    </row>
    <row r="31" spans="1:23" x14ac:dyDescent="0.25">
      <c r="A31">
        <v>200003</v>
      </c>
      <c r="B31" s="1">
        <v>36586</v>
      </c>
      <c r="C31" s="2">
        <v>5.8649149711340272</v>
      </c>
      <c r="D31" s="2">
        <v>-6.478021</v>
      </c>
      <c r="E31" s="2">
        <v>-11.8</v>
      </c>
      <c r="F31" s="2">
        <v>-9.65</v>
      </c>
      <c r="G31" s="2">
        <v>6.29</v>
      </c>
      <c r="H31" s="2">
        <v>5.1390482325295972</v>
      </c>
      <c r="I31" s="1"/>
      <c r="J31" s="2">
        <v>4.558064162661668</v>
      </c>
      <c r="K31" s="2"/>
      <c r="L31" s="2"/>
    </row>
    <row r="32" spans="1:23" x14ac:dyDescent="0.25">
      <c r="A32">
        <v>200004</v>
      </c>
      <c r="B32" s="1">
        <v>36617</v>
      </c>
      <c r="C32" s="2">
        <v>9.410500384536082</v>
      </c>
      <c r="D32" s="2">
        <v>-5.2891390999999999</v>
      </c>
      <c r="E32" s="2">
        <v>-10.58</v>
      </c>
      <c r="F32" s="2">
        <v>-5.14</v>
      </c>
      <c r="G32" s="2">
        <v>5.26</v>
      </c>
      <c r="H32" s="2">
        <v>-4.105330283864717</v>
      </c>
      <c r="I32" s="1"/>
      <c r="J32" s="2">
        <v>-4.2154125316885116</v>
      </c>
      <c r="K32" s="2"/>
      <c r="L32" s="2"/>
    </row>
    <row r="33" spans="1:12" x14ac:dyDescent="0.25">
      <c r="A33">
        <v>200005</v>
      </c>
      <c r="B33" s="1">
        <v>36647</v>
      </c>
      <c r="C33" s="2">
        <v>9.8274782184062488</v>
      </c>
      <c r="D33" s="2">
        <v>-1.8332491999999998</v>
      </c>
      <c r="E33" s="2">
        <v>-10.91</v>
      </c>
      <c r="F33" s="2">
        <v>-1.06</v>
      </c>
      <c r="G33" s="2">
        <v>5.81</v>
      </c>
      <c r="H33" s="2">
        <v>-1.2925094970485662</v>
      </c>
      <c r="I33" s="1"/>
      <c r="J33" s="2">
        <v>-1.2801366760986421</v>
      </c>
      <c r="K33" s="2"/>
      <c r="L33" s="2"/>
    </row>
    <row r="34" spans="1:12" x14ac:dyDescent="0.25">
      <c r="A34">
        <v>200006</v>
      </c>
      <c r="B34" s="1">
        <v>36678</v>
      </c>
      <c r="C34" s="2">
        <v>-12.884082973195879</v>
      </c>
      <c r="D34" s="2">
        <v>-2.9709700000000311E-2</v>
      </c>
      <c r="E34" s="2">
        <v>6.74</v>
      </c>
      <c r="F34" s="2">
        <v>5.03</v>
      </c>
      <c r="G34" s="2">
        <v>-1.68</v>
      </c>
      <c r="H34" s="2">
        <v>2.2675379100818294</v>
      </c>
      <c r="I34" s="1"/>
      <c r="J34" s="2">
        <v>2.5316236345201526</v>
      </c>
      <c r="K34" s="2"/>
      <c r="L34" s="2"/>
    </row>
    <row r="35" spans="1:12" x14ac:dyDescent="0.25">
      <c r="A35">
        <v>200007</v>
      </c>
      <c r="B35" s="1">
        <v>36708</v>
      </c>
      <c r="C35" s="2">
        <v>5.4951914939175239</v>
      </c>
      <c r="D35" s="2">
        <v>-2.3325752</v>
      </c>
      <c r="E35" s="2">
        <v>-2.93</v>
      </c>
      <c r="F35" s="2">
        <v>-2.29</v>
      </c>
      <c r="G35" s="2">
        <v>5.85</v>
      </c>
      <c r="H35" s="2">
        <v>-2.3447736718066992</v>
      </c>
      <c r="I35" s="1"/>
      <c r="J35" s="2">
        <v>-2.3258117019738789</v>
      </c>
      <c r="K35" s="2"/>
      <c r="L35" s="2"/>
    </row>
    <row r="36" spans="1:12" x14ac:dyDescent="0.25">
      <c r="A36">
        <v>200008</v>
      </c>
      <c r="B36" s="1">
        <v>36739</v>
      </c>
      <c r="C36" s="2">
        <v>-10.042687101041668</v>
      </c>
      <c r="D36" s="2">
        <v>-2.8779414999999999</v>
      </c>
      <c r="E36" s="2">
        <v>6.15</v>
      </c>
      <c r="F36" s="2">
        <v>0.06</v>
      </c>
      <c r="G36" s="2">
        <v>-1.3</v>
      </c>
      <c r="H36" s="2">
        <v>2.661639441043695</v>
      </c>
      <c r="I36" s="1"/>
      <c r="J36" s="2">
        <v>2.8674068797529983</v>
      </c>
      <c r="K36" s="2"/>
      <c r="L36" s="2"/>
    </row>
    <row r="37" spans="1:12" x14ac:dyDescent="0.25">
      <c r="A37">
        <v>200009</v>
      </c>
      <c r="B37" s="1">
        <v>36770</v>
      </c>
      <c r="C37" s="2">
        <v>8.4680293499999983</v>
      </c>
      <c r="D37" s="2">
        <v>-3.4194201999999998</v>
      </c>
      <c r="E37" s="2">
        <v>-3.64</v>
      </c>
      <c r="F37" s="2">
        <v>-0.68</v>
      </c>
      <c r="G37" s="2">
        <v>6.55</v>
      </c>
      <c r="H37" s="2">
        <v>-4.7107283174183117</v>
      </c>
      <c r="I37" s="1"/>
      <c r="J37" s="2">
        <v>-4.6316713492873696</v>
      </c>
      <c r="K37" s="2"/>
      <c r="L37" s="2"/>
    </row>
    <row r="38" spans="1:12" x14ac:dyDescent="0.25">
      <c r="A38">
        <v>200010</v>
      </c>
      <c r="B38" s="1">
        <v>36800</v>
      </c>
      <c r="C38" s="2">
        <v>7.8683600428125011</v>
      </c>
      <c r="D38" s="2">
        <v>-5.5546483999999996</v>
      </c>
      <c r="E38" s="2">
        <v>-6.54</v>
      </c>
      <c r="F38" s="2">
        <v>-5.54</v>
      </c>
      <c r="G38" s="2">
        <v>6.88</v>
      </c>
      <c r="H38" s="2">
        <v>-1.6064867107113967</v>
      </c>
      <c r="I38" s="1"/>
      <c r="J38" s="2">
        <v>-2.0094326261782758</v>
      </c>
      <c r="K38" s="2"/>
      <c r="L38" s="2"/>
    </row>
    <row r="39" spans="1:12" x14ac:dyDescent="0.25">
      <c r="A39">
        <v>200011</v>
      </c>
      <c r="B39" s="1">
        <v>36831</v>
      </c>
      <c r="C39" s="2">
        <v>20.525624085567003</v>
      </c>
      <c r="D39" s="2">
        <v>-2.7057321999999995</v>
      </c>
      <c r="E39" s="2">
        <v>-7.08</v>
      </c>
      <c r="F39" s="2">
        <v>-1.1499999999999999</v>
      </c>
      <c r="G39" s="2">
        <v>11.14</v>
      </c>
      <c r="H39" s="2">
        <v>-4.6658865666166065</v>
      </c>
      <c r="I39" s="1"/>
      <c r="J39" s="2">
        <v>-4.8943141841604643</v>
      </c>
      <c r="K39" s="2"/>
      <c r="L39" s="2"/>
    </row>
    <row r="40" spans="1:12" x14ac:dyDescent="0.25">
      <c r="A40">
        <v>200012</v>
      </c>
      <c r="B40" s="1">
        <v>36861</v>
      </c>
      <c r="C40" s="2">
        <v>3.9997598752577326</v>
      </c>
      <c r="D40" s="2">
        <v>0.7859702999999999</v>
      </c>
      <c r="E40" s="2">
        <v>3.26</v>
      </c>
      <c r="F40" s="2">
        <v>0.63</v>
      </c>
      <c r="G40" s="2">
        <v>7.84</v>
      </c>
      <c r="H40" s="2">
        <v>3.021321579917835</v>
      </c>
      <c r="I40" s="1"/>
      <c r="J40" s="2">
        <v>2.9136134811266645</v>
      </c>
      <c r="K40" s="2"/>
      <c r="L40" s="2"/>
    </row>
    <row r="41" spans="1:12" x14ac:dyDescent="0.25">
      <c r="A41">
        <v>200101</v>
      </c>
      <c r="B41" s="1">
        <v>36892</v>
      </c>
      <c r="C41" s="2">
        <v>-26.665683067010313</v>
      </c>
      <c r="D41" s="2">
        <v>11.9008976</v>
      </c>
      <c r="E41" s="2">
        <v>-13.51</v>
      </c>
      <c r="F41" s="2">
        <v>2.36</v>
      </c>
      <c r="G41" s="2">
        <v>-3.49</v>
      </c>
      <c r="H41" s="2">
        <v>1.670399661416222</v>
      </c>
      <c r="I41" s="1"/>
      <c r="J41" s="2">
        <v>1.5659239580073647</v>
      </c>
      <c r="K41" s="2"/>
      <c r="L41" s="2"/>
    </row>
    <row r="42" spans="1:12" x14ac:dyDescent="0.25">
      <c r="A42">
        <v>200102</v>
      </c>
      <c r="B42" s="1">
        <v>36923</v>
      </c>
      <c r="C42" s="2">
        <v>25.492031874226797</v>
      </c>
      <c r="D42" s="2">
        <v>0.56006479999999992</v>
      </c>
      <c r="E42" s="2">
        <v>8.48</v>
      </c>
      <c r="F42" s="2">
        <v>2.64</v>
      </c>
      <c r="G42" s="2">
        <v>11.23</v>
      </c>
      <c r="H42" s="2">
        <v>-8.3547677010250236</v>
      </c>
      <c r="I42" s="1"/>
      <c r="J42" s="2">
        <v>-8.6619084789786083</v>
      </c>
      <c r="K42" s="2"/>
      <c r="L42" s="2"/>
    </row>
    <row r="43" spans="1:12" x14ac:dyDescent="0.25">
      <c r="A43">
        <v>200103</v>
      </c>
      <c r="B43" s="1">
        <v>36951</v>
      </c>
      <c r="C43" s="2">
        <v>12.648144108469388</v>
      </c>
      <c r="D43" s="2">
        <v>-3.3660611000000005</v>
      </c>
      <c r="E43" s="2">
        <v>5.39</v>
      </c>
      <c r="F43" s="2">
        <v>-0.84</v>
      </c>
      <c r="G43" s="2">
        <v>7.09</v>
      </c>
      <c r="H43" s="2">
        <v>-8.1494678944029957</v>
      </c>
      <c r="I43" s="1"/>
      <c r="J43" s="2">
        <v>-8.0885539214488595</v>
      </c>
      <c r="K43" s="2"/>
      <c r="L43" s="2"/>
    </row>
    <row r="44" spans="1:12" x14ac:dyDescent="0.25">
      <c r="A44">
        <v>200104</v>
      </c>
      <c r="B44" s="1">
        <v>36982</v>
      </c>
      <c r="C44" s="2">
        <v>-15.709051825612239</v>
      </c>
      <c r="D44" s="2">
        <v>-2.5871093000000003</v>
      </c>
      <c r="E44" s="2">
        <v>-4.99</v>
      </c>
      <c r="F44" s="2">
        <v>-0.62</v>
      </c>
      <c r="G44" s="2">
        <v>-3.04</v>
      </c>
      <c r="H44" s="2">
        <v>8.2862740117200637</v>
      </c>
      <c r="I44" s="1"/>
      <c r="J44" s="2">
        <v>8.4957595982671386</v>
      </c>
      <c r="K44" s="2"/>
      <c r="L44" s="2"/>
    </row>
    <row r="45" spans="1:12" x14ac:dyDescent="0.25">
      <c r="A45">
        <v>200105</v>
      </c>
      <c r="B45" s="1">
        <v>37012</v>
      </c>
      <c r="C45" s="2">
        <v>7.8539856885714272</v>
      </c>
      <c r="D45" s="2">
        <v>2.3732292000000004</v>
      </c>
      <c r="E45" s="2">
        <v>3.51</v>
      </c>
      <c r="F45" s="2">
        <v>2.19</v>
      </c>
      <c r="G45" s="2">
        <v>2.48</v>
      </c>
      <c r="H45" s="2">
        <v>-2.318521204695001</v>
      </c>
      <c r="I45" s="1"/>
      <c r="J45" s="2">
        <v>-2.0440137668016334</v>
      </c>
      <c r="K45" s="2"/>
      <c r="L45" s="2"/>
    </row>
    <row r="46" spans="1:12" x14ac:dyDescent="0.25">
      <c r="A46">
        <v>200106</v>
      </c>
      <c r="B46" s="1">
        <v>37043</v>
      </c>
      <c r="C46" s="2">
        <v>-3.0645893038775496</v>
      </c>
      <c r="D46" s="2">
        <v>1.0129484000000002</v>
      </c>
      <c r="E46" s="2">
        <v>4.4400000000000004</v>
      </c>
      <c r="F46" s="2">
        <v>1.71</v>
      </c>
      <c r="G46" s="2">
        <v>3.34</v>
      </c>
      <c r="H46" s="2">
        <v>-3.3767108207919061</v>
      </c>
      <c r="I46" s="1"/>
      <c r="J46" s="2">
        <v>-3.4988487274585145</v>
      </c>
      <c r="K46" s="2"/>
      <c r="L46" s="2"/>
    </row>
    <row r="47" spans="1:12" x14ac:dyDescent="0.25">
      <c r="A47">
        <v>200107</v>
      </c>
      <c r="B47" s="1">
        <v>37073</v>
      </c>
      <c r="C47" s="2">
        <v>7.4580933982653068</v>
      </c>
      <c r="D47" s="2">
        <v>-5.064813</v>
      </c>
      <c r="E47" s="2">
        <v>3.81</v>
      </c>
      <c r="F47" s="2">
        <v>-3.07</v>
      </c>
      <c r="G47" s="2">
        <v>3.16</v>
      </c>
      <c r="H47" s="2">
        <v>-1.9487055865586633</v>
      </c>
      <c r="I47" s="1"/>
      <c r="J47" s="2">
        <v>-1.8871103618825935</v>
      </c>
      <c r="K47" s="2"/>
      <c r="L47" s="2"/>
    </row>
    <row r="48" spans="1:12" x14ac:dyDescent="0.25">
      <c r="A48">
        <v>200108</v>
      </c>
      <c r="B48" s="1">
        <v>37104</v>
      </c>
      <c r="C48" s="2">
        <v>10.547126433959178</v>
      </c>
      <c r="D48" s="2">
        <v>3.7573257</v>
      </c>
      <c r="E48" s="2">
        <v>6.61</v>
      </c>
      <c r="F48" s="2">
        <v>2.48</v>
      </c>
      <c r="G48" s="2">
        <v>3.67</v>
      </c>
      <c r="H48" s="2">
        <v>-3.3025139944126591</v>
      </c>
      <c r="I48" s="1"/>
      <c r="J48" s="2">
        <v>-3.3723265579812423</v>
      </c>
      <c r="K48" s="2"/>
      <c r="L48" s="2"/>
    </row>
    <row r="49" spans="1:12" x14ac:dyDescent="0.25">
      <c r="A49">
        <v>200109</v>
      </c>
      <c r="B49" s="1">
        <v>37135</v>
      </c>
      <c r="C49" s="2">
        <v>19.101794282653071</v>
      </c>
      <c r="D49" s="2">
        <v>-6.6450717000000008</v>
      </c>
      <c r="E49" s="2">
        <v>9.2200000000000006</v>
      </c>
      <c r="F49" s="2">
        <v>-4.7699999999999996</v>
      </c>
      <c r="G49" s="2">
        <v>1.87</v>
      </c>
      <c r="H49" s="2">
        <v>-10.055350283883302</v>
      </c>
      <c r="I49" s="1"/>
      <c r="J49" s="2">
        <v>-10.257329404742032</v>
      </c>
      <c r="K49" s="2"/>
      <c r="L49" s="2"/>
    </row>
    <row r="50" spans="1:12" x14ac:dyDescent="0.25">
      <c r="A50">
        <v>200110</v>
      </c>
      <c r="B50" s="1">
        <v>37165</v>
      </c>
      <c r="C50" s="2">
        <v>-18.666169609693878</v>
      </c>
      <c r="D50" s="2">
        <v>4.2749473</v>
      </c>
      <c r="E50" s="2">
        <v>-5.81</v>
      </c>
      <c r="F50" s="2">
        <v>3.83</v>
      </c>
      <c r="G50" s="2">
        <v>-5.0999999999999996</v>
      </c>
      <c r="H50" s="2">
        <v>2.7580049932096395</v>
      </c>
      <c r="I50" s="1"/>
      <c r="J50" s="2">
        <v>2.8890406832158932</v>
      </c>
      <c r="K50" s="2"/>
      <c r="L50" s="2"/>
    </row>
    <row r="51" spans="1:12" x14ac:dyDescent="0.25">
      <c r="A51">
        <v>200111</v>
      </c>
      <c r="B51" s="1">
        <v>37196</v>
      </c>
      <c r="C51" s="2">
        <v>-14.323847869897955</v>
      </c>
      <c r="D51" s="2">
        <v>4.5443359000000001</v>
      </c>
      <c r="E51" s="2">
        <v>-8.89</v>
      </c>
      <c r="F51" s="2">
        <v>-1.02</v>
      </c>
      <c r="G51" s="2">
        <v>-1.29</v>
      </c>
      <c r="H51" s="2">
        <v>5.0622150066552463</v>
      </c>
      <c r="I51" s="1"/>
      <c r="J51" s="2">
        <v>5.2314351641745027</v>
      </c>
      <c r="K51" s="2"/>
      <c r="L51" s="2"/>
    </row>
    <row r="52" spans="1:12" x14ac:dyDescent="0.25">
      <c r="A52">
        <v>200112</v>
      </c>
      <c r="B52" s="1">
        <v>37226</v>
      </c>
      <c r="C52" s="2">
        <v>1.1376080096938763</v>
      </c>
      <c r="D52" s="2">
        <v>7.487065499999999</v>
      </c>
      <c r="E52" s="2">
        <v>1.44</v>
      </c>
      <c r="F52" s="2">
        <v>0.04</v>
      </c>
      <c r="G52" s="2">
        <v>1.84</v>
      </c>
      <c r="H52" s="2">
        <v>1.016494108196131</v>
      </c>
      <c r="I52" s="1"/>
      <c r="J52" s="2">
        <v>1.059234084147942</v>
      </c>
      <c r="K52" s="2"/>
      <c r="L52" s="2"/>
    </row>
    <row r="53" spans="1:12" x14ac:dyDescent="0.25">
      <c r="A53">
        <v>200201</v>
      </c>
      <c r="B53" s="1">
        <v>37257</v>
      </c>
      <c r="C53" s="2">
        <v>1.6564257993877558</v>
      </c>
      <c r="D53" s="2">
        <v>6.3070531000000001</v>
      </c>
      <c r="E53" s="2">
        <v>3.4</v>
      </c>
      <c r="F53" s="2">
        <v>1.18</v>
      </c>
      <c r="G53" s="2">
        <v>1.95</v>
      </c>
      <c r="H53" s="2">
        <v>-4.2163010556757303</v>
      </c>
      <c r="I53" s="1"/>
      <c r="J53" s="2">
        <v>-4.1141183754517918</v>
      </c>
      <c r="K53" s="2"/>
      <c r="L53" s="2"/>
    </row>
    <row r="54" spans="1:12" x14ac:dyDescent="0.25">
      <c r="A54">
        <v>200202</v>
      </c>
      <c r="B54" s="1">
        <v>37288</v>
      </c>
      <c r="C54" s="2">
        <v>15.846086664795921</v>
      </c>
      <c r="D54" s="2">
        <v>2.4239705000000002</v>
      </c>
      <c r="E54" s="2">
        <v>5.05</v>
      </c>
      <c r="F54" s="2">
        <v>-0.01</v>
      </c>
      <c r="G54" s="2">
        <v>2.93</v>
      </c>
      <c r="H54" s="2">
        <v>0.41382533632157159</v>
      </c>
      <c r="I54" s="1"/>
      <c r="J54" s="2">
        <v>0.48497636954976109</v>
      </c>
      <c r="K54" s="2"/>
      <c r="L54" s="2"/>
    </row>
    <row r="55" spans="1:12" x14ac:dyDescent="0.25">
      <c r="A55">
        <v>200203</v>
      </c>
      <c r="B55" s="1">
        <v>37316</v>
      </c>
      <c r="C55" s="2">
        <v>-8.3502541693877497</v>
      </c>
      <c r="D55" s="2">
        <v>1.4837949000000004</v>
      </c>
      <c r="E55" s="2">
        <v>-2.11</v>
      </c>
      <c r="F55" s="2">
        <v>1.38</v>
      </c>
      <c r="G55" s="2">
        <v>0.6</v>
      </c>
      <c r="H55" s="2">
        <v>4.5389371703181691</v>
      </c>
      <c r="I55" s="1"/>
      <c r="J55" s="2">
        <v>4.7430178410466484</v>
      </c>
      <c r="K55" s="2"/>
      <c r="L55" s="2"/>
    </row>
    <row r="56" spans="1:12" x14ac:dyDescent="0.25">
      <c r="A56">
        <v>200204</v>
      </c>
      <c r="B56" s="1">
        <v>37347</v>
      </c>
      <c r="C56" s="2">
        <v>11.308336481632653</v>
      </c>
      <c r="D56" s="2">
        <v>3.9657448999999998</v>
      </c>
      <c r="E56" s="2">
        <v>5.8</v>
      </c>
      <c r="F56" s="2">
        <v>4.04</v>
      </c>
      <c r="G56" s="2">
        <v>4.93</v>
      </c>
      <c r="H56" s="2">
        <v>-1.1872154733206242</v>
      </c>
      <c r="I56" s="1"/>
      <c r="J56" s="2">
        <v>-1.2260615720196322</v>
      </c>
      <c r="K56" s="2"/>
      <c r="L56" s="2"/>
    </row>
    <row r="57" spans="1:12" x14ac:dyDescent="0.25">
      <c r="A57">
        <v>200205</v>
      </c>
      <c r="B57" s="1">
        <v>37377</v>
      </c>
      <c r="C57" s="2">
        <v>4.2192863604081667</v>
      </c>
      <c r="D57" s="2">
        <v>-1.9076676000000001</v>
      </c>
      <c r="E57" s="2">
        <v>2.4500000000000002</v>
      </c>
      <c r="F57" s="2">
        <v>0.42</v>
      </c>
      <c r="G57" s="2">
        <v>2.81</v>
      </c>
      <c r="H57" s="2">
        <v>1.6120751565322333</v>
      </c>
      <c r="I57" s="1"/>
      <c r="J57" s="2">
        <v>1.4416428010874949</v>
      </c>
      <c r="K57" s="2"/>
      <c r="L57" s="2"/>
    </row>
    <row r="58" spans="1:12" x14ac:dyDescent="0.25">
      <c r="A58">
        <v>200206</v>
      </c>
      <c r="B58" s="1">
        <v>37408</v>
      </c>
      <c r="C58" s="2">
        <v>15.744982397676768</v>
      </c>
      <c r="D58" s="2">
        <v>-1.5023141000000004</v>
      </c>
      <c r="E58" s="2">
        <v>6.46</v>
      </c>
      <c r="F58" s="2">
        <v>2.21</v>
      </c>
      <c r="G58" s="2">
        <v>2.19</v>
      </c>
      <c r="H58" s="2">
        <v>-5.4102128811794659</v>
      </c>
      <c r="I58" s="1"/>
      <c r="J58" s="2">
        <v>-5.2587487173721854</v>
      </c>
      <c r="K58" s="2"/>
      <c r="L58" s="2"/>
    </row>
    <row r="59" spans="1:12" x14ac:dyDescent="0.25">
      <c r="A59">
        <v>200207</v>
      </c>
      <c r="B59" s="1">
        <v>37438</v>
      </c>
      <c r="C59" s="2">
        <v>10.986515668282824</v>
      </c>
      <c r="D59" s="2">
        <v>0.79084059999999923</v>
      </c>
      <c r="E59" s="2">
        <v>3.14</v>
      </c>
      <c r="F59" s="2">
        <v>-1.33</v>
      </c>
      <c r="G59" s="2">
        <v>-0.48</v>
      </c>
      <c r="H59" s="2">
        <v>-9.3392003432345216</v>
      </c>
      <c r="I59" s="1"/>
      <c r="J59" s="2">
        <v>-9.7424719377195323</v>
      </c>
      <c r="K59" s="2"/>
      <c r="L59" s="2"/>
    </row>
    <row r="60" spans="1:12" x14ac:dyDescent="0.25">
      <c r="A60">
        <v>200208</v>
      </c>
      <c r="B60" s="1">
        <v>37469</v>
      </c>
      <c r="C60" s="2">
        <v>-0.39710178111111216</v>
      </c>
      <c r="D60" s="2">
        <v>1.3082448</v>
      </c>
      <c r="E60" s="2">
        <v>2.11</v>
      </c>
      <c r="F60" s="2">
        <v>-1.29</v>
      </c>
      <c r="G60" s="2">
        <v>2.0699999999999998</v>
      </c>
      <c r="H60" s="2">
        <v>0.25223950545767426</v>
      </c>
      <c r="I60" s="1"/>
      <c r="J60" s="2">
        <v>0.13615850689796538</v>
      </c>
      <c r="K60" s="2"/>
      <c r="L60" s="2"/>
    </row>
    <row r="61" spans="1:12" x14ac:dyDescent="0.25">
      <c r="A61">
        <v>200209</v>
      </c>
      <c r="B61" s="1">
        <v>37500</v>
      </c>
      <c r="C61" s="2">
        <v>10.402060186868685</v>
      </c>
      <c r="D61" s="2">
        <v>0.18299469999999984</v>
      </c>
      <c r="E61" s="2">
        <v>8.81</v>
      </c>
      <c r="F61" s="2">
        <v>3.1</v>
      </c>
      <c r="G61" s="2">
        <v>0.62</v>
      </c>
      <c r="H61" s="2">
        <v>-11.182326163673284</v>
      </c>
      <c r="I61" s="1"/>
      <c r="J61" s="2">
        <v>-11.04438369638382</v>
      </c>
      <c r="K61" s="2"/>
      <c r="L61" s="2"/>
    </row>
    <row r="62" spans="1:12" x14ac:dyDescent="0.25">
      <c r="A62">
        <v>200210</v>
      </c>
      <c r="B62" s="1">
        <v>37530</v>
      </c>
      <c r="C62" s="2">
        <v>-17.290050988888883</v>
      </c>
      <c r="D62" s="2">
        <v>-0.87063089999999954</v>
      </c>
      <c r="E62" s="2">
        <v>-4.29</v>
      </c>
      <c r="F62" s="2">
        <v>-5.12</v>
      </c>
      <c r="G62" s="2">
        <v>-3.08</v>
      </c>
      <c r="H62" s="2">
        <v>7.0034313014333049</v>
      </c>
      <c r="I62" s="1"/>
      <c r="J62" s="2">
        <v>7.0240108004980151</v>
      </c>
      <c r="K62" s="2"/>
      <c r="L62" s="2"/>
    </row>
    <row r="63" spans="1:12" x14ac:dyDescent="0.25">
      <c r="A63">
        <v>200211</v>
      </c>
      <c r="B63" s="1">
        <v>37561</v>
      </c>
      <c r="C63" s="2">
        <v>-31.619217532323233</v>
      </c>
      <c r="D63" s="2">
        <v>1.4762023000000006</v>
      </c>
      <c r="E63" s="2">
        <v>-10.4</v>
      </c>
      <c r="F63" s="2">
        <v>-0.28000000000000003</v>
      </c>
      <c r="G63" s="2">
        <v>0.06</v>
      </c>
      <c r="H63" s="2">
        <v>5.2335499019368958</v>
      </c>
      <c r="I63" s="1"/>
      <c r="J63" s="2">
        <v>5.1818009717750968</v>
      </c>
      <c r="K63" s="2"/>
      <c r="L63" s="2"/>
    </row>
    <row r="64" spans="1:12" x14ac:dyDescent="0.25">
      <c r="A64">
        <v>200212</v>
      </c>
      <c r="B64" s="1">
        <v>37591</v>
      </c>
      <c r="C64" s="2">
        <v>12.867436012020201</v>
      </c>
      <c r="D64" s="2">
        <v>1.9224373000000003</v>
      </c>
      <c r="E64" s="2">
        <v>9.32</v>
      </c>
      <c r="F64" s="2">
        <v>1.98</v>
      </c>
      <c r="G64" s="2">
        <v>3.19</v>
      </c>
      <c r="H64" s="2">
        <v>-4.4953360404500593</v>
      </c>
      <c r="I64" s="1"/>
      <c r="J64" s="2">
        <v>-4.296541450455682</v>
      </c>
      <c r="K64" s="2"/>
      <c r="L64" s="2"/>
    </row>
    <row r="65" spans="1:14" x14ac:dyDescent="0.25">
      <c r="A65">
        <v>200301</v>
      </c>
      <c r="B65" s="1">
        <v>37622</v>
      </c>
      <c r="C65" s="2">
        <v>-1.5865655004040411</v>
      </c>
      <c r="D65" s="2">
        <v>2.5053990000000002</v>
      </c>
      <c r="E65" s="2">
        <v>1.57</v>
      </c>
      <c r="F65" s="2">
        <v>1.87</v>
      </c>
      <c r="G65" s="2">
        <v>0.77</v>
      </c>
      <c r="H65" s="2">
        <v>-2.8665050262106417</v>
      </c>
      <c r="I65" s="1"/>
      <c r="J65" s="2">
        <v>-2.9393233215192605</v>
      </c>
      <c r="K65" s="2"/>
      <c r="L65" s="2"/>
    </row>
    <row r="66" spans="1:14" x14ac:dyDescent="0.25">
      <c r="A66">
        <v>200302</v>
      </c>
      <c r="B66" s="1">
        <v>37653</v>
      </c>
      <c r="C66" s="2">
        <v>0.43596996404040389</v>
      </c>
      <c r="D66" s="2">
        <v>-1.3825048</v>
      </c>
      <c r="E66" s="2">
        <v>3.23</v>
      </c>
      <c r="F66" s="2">
        <v>0.62</v>
      </c>
      <c r="G66" s="2">
        <v>1.38</v>
      </c>
      <c r="H66" s="2">
        <v>-2.603555148055714</v>
      </c>
      <c r="I66" s="1"/>
      <c r="J66" s="2">
        <v>-2.5229984864774568</v>
      </c>
      <c r="K66" s="2"/>
      <c r="L66" s="2"/>
    </row>
    <row r="67" spans="1:14" x14ac:dyDescent="0.25">
      <c r="A67">
        <v>200303</v>
      </c>
      <c r="B67" s="1">
        <v>37681</v>
      </c>
      <c r="C67" s="2">
        <v>-1.4574260032999997</v>
      </c>
      <c r="D67" s="2">
        <v>-2.6271966</v>
      </c>
      <c r="E67" s="2">
        <v>1.59</v>
      </c>
      <c r="F67" s="2">
        <v>0.43</v>
      </c>
      <c r="G67" s="2">
        <v>-0.85</v>
      </c>
      <c r="H67" s="2">
        <v>-1.2682383466321223</v>
      </c>
      <c r="I67" s="1"/>
      <c r="J67" s="2">
        <v>-0.94509999676734013</v>
      </c>
      <c r="K67" s="2"/>
      <c r="L67" s="2"/>
    </row>
    <row r="68" spans="1:14" x14ac:dyDescent="0.25">
      <c r="A68">
        <v>200304</v>
      </c>
      <c r="B68" s="1">
        <v>37712</v>
      </c>
      <c r="C68" s="2">
        <v>-13.855841915999999</v>
      </c>
      <c r="D68" s="2">
        <v>-8.566410000000052E-2</v>
      </c>
      <c r="E68" s="2">
        <v>-8.01</v>
      </c>
      <c r="F68" s="2">
        <v>-0.36</v>
      </c>
      <c r="G68" s="2">
        <v>-0.06</v>
      </c>
      <c r="H68" s="2">
        <v>10.218816318650671</v>
      </c>
      <c r="I68" s="1"/>
      <c r="J68" s="2">
        <v>10.015044579769029</v>
      </c>
      <c r="K68" s="2"/>
      <c r="L68" s="2"/>
    </row>
    <row r="69" spans="1:14" x14ac:dyDescent="0.25">
      <c r="A69">
        <v>200305</v>
      </c>
      <c r="B69" s="1">
        <v>37742</v>
      </c>
      <c r="C69" s="2">
        <v>-11.583182803</v>
      </c>
      <c r="D69" s="2">
        <v>1.39093</v>
      </c>
      <c r="E69" s="2">
        <v>-5.39</v>
      </c>
      <c r="F69" s="2">
        <v>3.11</v>
      </c>
      <c r="G69" s="2">
        <v>0.82</v>
      </c>
      <c r="H69" s="2">
        <v>6.1983758709585501</v>
      </c>
      <c r="I69" s="1"/>
      <c r="J69" s="2">
        <v>6.2687980299498847</v>
      </c>
      <c r="K69" s="2"/>
      <c r="L69" s="2"/>
    </row>
    <row r="70" spans="1:14" x14ac:dyDescent="0.25">
      <c r="A70">
        <v>200306</v>
      </c>
      <c r="B70" s="1">
        <v>37773</v>
      </c>
      <c r="C70" s="2">
        <v>-0.83934521370000015</v>
      </c>
      <c r="D70" s="2">
        <v>3.9444263000000008</v>
      </c>
      <c r="E70" s="2">
        <v>-2.78</v>
      </c>
      <c r="F70" s="2">
        <v>2.13</v>
      </c>
      <c r="G70" s="2">
        <v>0.52</v>
      </c>
      <c r="H70" s="2">
        <v>2.0348950833137591</v>
      </c>
      <c r="I70" s="1"/>
      <c r="J70" s="2">
        <v>1.9945551127211525</v>
      </c>
      <c r="K70" s="2"/>
      <c r="L70" s="2"/>
    </row>
    <row r="71" spans="1:14" x14ac:dyDescent="0.25">
      <c r="A71">
        <v>200307</v>
      </c>
      <c r="B71" s="1">
        <v>37803</v>
      </c>
      <c r="C71" s="2">
        <v>-3.5450772421999996</v>
      </c>
      <c r="D71" s="2">
        <v>4.1660165999999998</v>
      </c>
      <c r="E71" s="2">
        <v>-2.33</v>
      </c>
      <c r="F71" s="2">
        <v>2.1800000000000002</v>
      </c>
      <c r="G71" s="2">
        <v>1.51</v>
      </c>
      <c r="H71" s="2">
        <v>1.4607295443348267</v>
      </c>
      <c r="I71" s="1"/>
      <c r="J71" s="2">
        <v>1.3997217353328706</v>
      </c>
      <c r="K71" s="2"/>
      <c r="L71" s="2"/>
    </row>
    <row r="72" spans="1:14" x14ac:dyDescent="0.25">
      <c r="A72">
        <v>200308</v>
      </c>
      <c r="B72" s="1">
        <v>37834</v>
      </c>
      <c r="C72" s="2">
        <v>-9.1238131876000033</v>
      </c>
      <c r="D72" s="2">
        <v>4.5230934999999999</v>
      </c>
      <c r="E72" s="2">
        <v>-0.97</v>
      </c>
      <c r="F72" s="2">
        <v>2.78</v>
      </c>
      <c r="G72" s="2">
        <v>1.1399999999999999</v>
      </c>
      <c r="H72" s="2">
        <v>2.2476160486316621</v>
      </c>
      <c r="I72" s="1"/>
      <c r="J72" s="2">
        <v>2.5177633005128763</v>
      </c>
      <c r="K72" s="2"/>
      <c r="L72" s="2"/>
    </row>
    <row r="73" spans="1:14" x14ac:dyDescent="0.25">
      <c r="A73">
        <v>200309</v>
      </c>
      <c r="B73" s="1">
        <v>37865</v>
      </c>
      <c r="C73" s="2">
        <v>3.6699350955000019</v>
      </c>
      <c r="D73" s="2">
        <v>0.16640800000000008</v>
      </c>
      <c r="E73" s="2">
        <v>-0.03</v>
      </c>
      <c r="F73" s="2">
        <v>2.86</v>
      </c>
      <c r="G73" s="2">
        <v>-0.5</v>
      </c>
      <c r="H73" s="2">
        <v>1.5511720857667832</v>
      </c>
      <c r="I73" s="1"/>
      <c r="J73" s="2">
        <v>1.6198725347999599</v>
      </c>
      <c r="K73" s="2"/>
      <c r="L73" s="2"/>
    </row>
    <row r="74" spans="1:14" x14ac:dyDescent="0.25">
      <c r="A74">
        <v>200310</v>
      </c>
      <c r="B74" s="1">
        <v>37895</v>
      </c>
      <c r="C74" s="2">
        <v>-5.7352219950000034</v>
      </c>
      <c r="D74" s="2">
        <v>2.5070402000000001</v>
      </c>
      <c r="E74" s="2">
        <v>4.5599999999999996</v>
      </c>
      <c r="F74" s="2">
        <v>0.72</v>
      </c>
      <c r="G74" s="2">
        <v>2.4300000000000002</v>
      </c>
      <c r="H74" s="2">
        <v>5.5681518775960948</v>
      </c>
      <c r="I74" s="1"/>
      <c r="J74" s="2">
        <v>5.7160287783272201</v>
      </c>
      <c r="K74" s="2"/>
      <c r="L74" s="2"/>
    </row>
    <row r="75" spans="1:14" x14ac:dyDescent="0.25">
      <c r="A75">
        <v>200311</v>
      </c>
      <c r="B75" s="1">
        <v>37926</v>
      </c>
      <c r="C75" s="2">
        <v>-2.0831712359700014</v>
      </c>
      <c r="D75" s="2">
        <v>-0.38154190000000004</v>
      </c>
      <c r="E75" s="2">
        <v>0.15</v>
      </c>
      <c r="F75" s="2">
        <v>-0.27</v>
      </c>
      <c r="G75" s="2">
        <v>0.68</v>
      </c>
      <c r="H75" s="2">
        <v>2.6943396604915959</v>
      </c>
      <c r="I75" s="1"/>
      <c r="J75" s="2">
        <v>2.6326904541428497</v>
      </c>
      <c r="K75" s="2"/>
      <c r="L75" s="2"/>
    </row>
    <row r="76" spans="1:14" x14ac:dyDescent="0.25">
      <c r="A76">
        <v>200312</v>
      </c>
      <c r="B76" s="1">
        <v>37956</v>
      </c>
      <c r="C76" s="2">
        <v>0.65472537199999881</v>
      </c>
      <c r="D76" s="2">
        <v>1.2908317000000002</v>
      </c>
      <c r="E76" s="2">
        <v>-1.95</v>
      </c>
      <c r="F76" s="2">
        <v>-1.67</v>
      </c>
      <c r="G76" s="2">
        <v>1.07</v>
      </c>
      <c r="H76" s="2">
        <v>6.4614538233832342</v>
      </c>
      <c r="I76" s="1"/>
      <c r="J76" s="2">
        <v>6.3406381870628747</v>
      </c>
      <c r="K76" s="2"/>
      <c r="L76" s="2"/>
      <c r="M76" s="2"/>
      <c r="N76" s="2"/>
    </row>
    <row r="77" spans="1:14" x14ac:dyDescent="0.25">
      <c r="A77">
        <v>200401</v>
      </c>
      <c r="B77" s="1">
        <v>37987</v>
      </c>
      <c r="C77" s="2">
        <v>-5.7730760396969689</v>
      </c>
      <c r="D77" s="2">
        <v>1.6729111999999997</v>
      </c>
      <c r="E77" s="2">
        <v>2.7</v>
      </c>
      <c r="F77" s="2">
        <v>2.48</v>
      </c>
      <c r="G77" s="2">
        <v>1.87</v>
      </c>
      <c r="H77" s="2">
        <v>1.9634054144798796</v>
      </c>
      <c r="I77" s="1"/>
      <c r="J77" s="2">
        <v>2.0927056731657512</v>
      </c>
      <c r="K77" s="2"/>
      <c r="L77" s="2"/>
      <c r="M77" s="2"/>
      <c r="N77" s="2"/>
    </row>
    <row r="78" spans="1:14" x14ac:dyDescent="0.25">
      <c r="A78">
        <v>200402</v>
      </c>
      <c r="B78" s="1">
        <v>38018</v>
      </c>
      <c r="C78" s="2">
        <v>3.9339182018181824</v>
      </c>
      <c r="D78" s="2">
        <v>2.8085005999999999</v>
      </c>
      <c r="E78" s="2">
        <v>-0.27</v>
      </c>
      <c r="F78" s="2">
        <v>-7.0000000000000007E-2</v>
      </c>
      <c r="G78" s="2">
        <v>0.76</v>
      </c>
      <c r="H78" s="2">
        <v>2.7416330432167291</v>
      </c>
      <c r="I78" s="1"/>
      <c r="J78" s="2">
        <v>2.7933739752600939</v>
      </c>
      <c r="K78" s="2"/>
      <c r="L78" s="2"/>
      <c r="M78" s="2"/>
      <c r="N78" s="2"/>
    </row>
    <row r="79" spans="1:14" x14ac:dyDescent="0.25">
      <c r="A79">
        <v>200403</v>
      </c>
      <c r="B79" s="1">
        <v>38047</v>
      </c>
      <c r="C79" s="2">
        <v>2.6317426607878787</v>
      </c>
      <c r="D79" s="2">
        <v>1.7936765000000001</v>
      </c>
      <c r="E79" s="2">
        <v>0.56999999999999995</v>
      </c>
      <c r="F79" s="2">
        <v>3.84</v>
      </c>
      <c r="G79" s="2">
        <v>-0.16</v>
      </c>
      <c r="H79" s="2">
        <v>-1.3286612921104557</v>
      </c>
      <c r="I79" s="1"/>
      <c r="J79" s="2">
        <v>-1.0593656490044401</v>
      </c>
      <c r="K79" s="2"/>
      <c r="L79" s="2"/>
      <c r="M79" s="2"/>
      <c r="N79" s="2"/>
    </row>
    <row r="80" spans="1:14" x14ac:dyDescent="0.25">
      <c r="A80">
        <v>200404</v>
      </c>
      <c r="B80" s="1">
        <v>38078</v>
      </c>
      <c r="C80" s="2">
        <v>5.4847261070707081</v>
      </c>
      <c r="D80" s="2">
        <v>-6.1941628000000009</v>
      </c>
      <c r="E80" s="2">
        <v>-3.07</v>
      </c>
      <c r="F80" s="2">
        <v>-0.68</v>
      </c>
      <c r="G80" s="2">
        <v>-1.63</v>
      </c>
      <c r="H80" s="2">
        <v>-2.3881309593143718</v>
      </c>
      <c r="I80" s="1"/>
      <c r="J80" s="2">
        <v>-2.3856533688644599</v>
      </c>
      <c r="K80" s="2"/>
      <c r="L80" s="2"/>
      <c r="M80" s="2"/>
      <c r="N80" s="2"/>
    </row>
    <row r="81" spans="1:14" x14ac:dyDescent="0.25">
      <c r="A81">
        <v>200405</v>
      </c>
      <c r="B81" s="1">
        <v>38108</v>
      </c>
      <c r="C81" s="2">
        <v>-3.0928868664646485</v>
      </c>
      <c r="D81" s="2">
        <v>-2.9640992000000002</v>
      </c>
      <c r="E81" s="2">
        <v>-0.13</v>
      </c>
      <c r="F81" s="2">
        <v>-1.51</v>
      </c>
      <c r="G81" s="2">
        <v>0.46</v>
      </c>
      <c r="H81" s="2">
        <v>0.66657784736643411</v>
      </c>
      <c r="I81" s="1"/>
      <c r="J81" s="2">
        <v>0.58579912116671906</v>
      </c>
      <c r="K81" s="2"/>
      <c r="L81" s="2"/>
      <c r="M81" s="2"/>
      <c r="N81" s="2"/>
    </row>
    <row r="82" spans="1:14" x14ac:dyDescent="0.25">
      <c r="A82">
        <v>200406</v>
      </c>
      <c r="B82" s="1">
        <v>38139</v>
      </c>
      <c r="C82" s="2">
        <v>-1.2955410157422671</v>
      </c>
      <c r="D82" s="2">
        <v>-1.5300045999999998</v>
      </c>
      <c r="E82" s="2">
        <v>2.08</v>
      </c>
      <c r="F82" s="2">
        <v>2.21</v>
      </c>
      <c r="G82" s="2">
        <v>0.86</v>
      </c>
      <c r="H82" s="2">
        <v>2.3042888704517983</v>
      </c>
      <c r="I82" s="1"/>
      <c r="J82" s="2">
        <v>2.4124485000118323</v>
      </c>
      <c r="K82" s="2"/>
      <c r="L82" s="2"/>
      <c r="M82" s="2"/>
      <c r="N82" s="2"/>
    </row>
    <row r="83" spans="1:14" x14ac:dyDescent="0.25">
      <c r="A83">
        <v>200407</v>
      </c>
      <c r="B83" s="1">
        <v>38169</v>
      </c>
      <c r="C83" s="2">
        <v>7.8785258121212101</v>
      </c>
      <c r="D83" s="2">
        <v>1.4247011999999999</v>
      </c>
      <c r="E83" s="2">
        <v>-1.76</v>
      </c>
      <c r="F83" s="2">
        <v>-1.62</v>
      </c>
      <c r="G83" s="2">
        <v>2.5</v>
      </c>
      <c r="H83" s="2">
        <v>-3.3650047921093829</v>
      </c>
      <c r="I83" s="1"/>
      <c r="J83" s="2">
        <v>-3.6066336437820645</v>
      </c>
      <c r="K83" s="2"/>
      <c r="L83" s="2"/>
      <c r="M83" s="2"/>
      <c r="N83" s="2"/>
    </row>
    <row r="84" spans="1:14" x14ac:dyDescent="0.25">
      <c r="A84">
        <v>200408</v>
      </c>
      <c r="B84" s="1">
        <v>38200</v>
      </c>
      <c r="C84" s="2">
        <v>6.6068298808999959</v>
      </c>
      <c r="D84" s="2">
        <v>3.6836295999999997</v>
      </c>
      <c r="E84" s="2">
        <v>0.37</v>
      </c>
      <c r="F84" s="2">
        <v>-0.65</v>
      </c>
      <c r="G84" s="2">
        <v>1.3</v>
      </c>
      <c r="H84" s="2">
        <v>1.3816912433815443</v>
      </c>
      <c r="I84" s="1"/>
      <c r="J84" s="2">
        <v>1.2783593381350711</v>
      </c>
      <c r="K84" s="2"/>
      <c r="L84" s="2"/>
      <c r="M84" s="2"/>
      <c r="N84" s="2"/>
    </row>
    <row r="85" spans="1:14" x14ac:dyDescent="0.25">
      <c r="A85">
        <v>200409</v>
      </c>
      <c r="B85" s="1">
        <v>38231</v>
      </c>
      <c r="C85" s="2">
        <v>-4.9171095115999979</v>
      </c>
      <c r="D85" s="2">
        <v>3.8384917999999999</v>
      </c>
      <c r="E85" s="2">
        <v>2.65</v>
      </c>
      <c r="F85" s="2">
        <v>1.31</v>
      </c>
      <c r="G85" s="2">
        <v>0.64</v>
      </c>
      <c r="H85" s="2">
        <v>2.3819509881063183</v>
      </c>
      <c r="I85" s="1"/>
      <c r="J85" s="2">
        <v>2.5878581803709944</v>
      </c>
      <c r="K85" s="2"/>
      <c r="L85" s="2"/>
      <c r="M85" s="2"/>
      <c r="N85" s="2"/>
    </row>
    <row r="86" spans="1:14" x14ac:dyDescent="0.25">
      <c r="A86">
        <v>200410</v>
      </c>
      <c r="B86" s="1">
        <v>38261</v>
      </c>
      <c r="C86" s="2">
        <v>-3.0112728343000001</v>
      </c>
      <c r="D86" s="2">
        <v>-6.0746199999999959E-2</v>
      </c>
      <c r="E86" s="2">
        <v>-0.28999999999999998</v>
      </c>
      <c r="F86" s="2">
        <v>0.46</v>
      </c>
      <c r="G86" s="2">
        <v>0.24</v>
      </c>
      <c r="H86" s="2">
        <v>2.9684828360294624</v>
      </c>
      <c r="I86" s="1"/>
      <c r="J86" s="2">
        <v>2.9380194261936499</v>
      </c>
      <c r="K86" s="2"/>
      <c r="L86" s="2"/>
      <c r="M86" s="2"/>
      <c r="N86" s="2"/>
    </row>
    <row r="87" spans="1:14" x14ac:dyDescent="0.25">
      <c r="A87">
        <v>200411</v>
      </c>
      <c r="B87" s="1">
        <v>38292</v>
      </c>
      <c r="C87" s="2">
        <v>-5.7491735994949522</v>
      </c>
      <c r="D87" s="2">
        <v>3.8003535999999998</v>
      </c>
      <c r="E87" s="2">
        <v>1.8</v>
      </c>
      <c r="F87" s="2">
        <v>2.06</v>
      </c>
      <c r="G87" s="2">
        <v>1.46</v>
      </c>
      <c r="H87" s="2">
        <v>5.1895113934413928</v>
      </c>
      <c r="I87" s="1"/>
      <c r="J87" s="2">
        <v>5.3876464496692034</v>
      </c>
      <c r="K87" s="2"/>
      <c r="L87" s="2"/>
      <c r="M87" s="2"/>
      <c r="N87" s="2"/>
    </row>
    <row r="88" spans="1:14" x14ac:dyDescent="0.25">
      <c r="A88">
        <v>200412</v>
      </c>
      <c r="B88" s="1">
        <v>38322</v>
      </c>
      <c r="C88" s="2">
        <v>-1.6425119572727276</v>
      </c>
      <c r="D88" s="2">
        <v>1.3685216</v>
      </c>
      <c r="E88" s="2">
        <v>-0.62</v>
      </c>
      <c r="F88" s="2">
        <v>-0.01</v>
      </c>
      <c r="G88" s="2">
        <v>0.62</v>
      </c>
      <c r="H88" s="2">
        <v>3.9474041545863647</v>
      </c>
      <c r="I88" s="1"/>
      <c r="J88" s="2">
        <v>4.1716818188927363</v>
      </c>
      <c r="K88" s="2"/>
      <c r="L88" s="2"/>
      <c r="M88" s="2"/>
      <c r="N88" s="2"/>
    </row>
    <row r="89" spans="1:14" x14ac:dyDescent="0.25">
      <c r="A89">
        <v>200501</v>
      </c>
      <c r="B89" s="1">
        <v>38353</v>
      </c>
      <c r="C89" s="2">
        <v>4.5146507762626271</v>
      </c>
      <c r="D89" s="2">
        <v>2.3149439000000003</v>
      </c>
      <c r="E89" s="2">
        <v>2.52</v>
      </c>
      <c r="F89" s="2">
        <v>1.99</v>
      </c>
      <c r="G89" s="2">
        <v>1.36</v>
      </c>
      <c r="H89" s="2">
        <v>-1.880417237833365</v>
      </c>
      <c r="I89" s="1"/>
      <c r="J89" s="2">
        <v>-1.616483003028002</v>
      </c>
      <c r="K89" s="2"/>
      <c r="L89" s="2"/>
      <c r="M89" s="2"/>
      <c r="N89" s="2"/>
    </row>
    <row r="90" spans="1:14" x14ac:dyDescent="0.25">
      <c r="A90">
        <v>200502</v>
      </c>
      <c r="B90" s="1">
        <v>38384</v>
      </c>
      <c r="C90" s="2">
        <v>-1.7823066448484854</v>
      </c>
      <c r="D90" s="2">
        <v>5.3705915999999991</v>
      </c>
      <c r="E90" s="2">
        <v>2.5299999999999998</v>
      </c>
      <c r="F90" s="2">
        <v>0.35</v>
      </c>
      <c r="G90" s="2">
        <v>1.4</v>
      </c>
      <c r="H90" s="2">
        <v>3.6032166823712242</v>
      </c>
      <c r="I90" s="1"/>
      <c r="J90" s="2">
        <v>3.5872570391002778</v>
      </c>
      <c r="K90" s="2"/>
      <c r="L90" s="2"/>
      <c r="M90" s="2"/>
      <c r="N90" s="2"/>
    </row>
    <row r="91" spans="1:14" x14ac:dyDescent="0.25">
      <c r="A91">
        <v>200503</v>
      </c>
      <c r="B91" s="1">
        <v>38412</v>
      </c>
      <c r="C91" s="2">
        <v>3.3368601161616147</v>
      </c>
      <c r="D91" s="2">
        <v>-4.7173576999999991</v>
      </c>
      <c r="E91" s="2">
        <v>0.99</v>
      </c>
      <c r="F91" s="2">
        <v>-0.44</v>
      </c>
      <c r="G91" s="2">
        <v>1.45</v>
      </c>
      <c r="H91" s="2">
        <v>-2.1593537116172845</v>
      </c>
      <c r="I91" s="1"/>
      <c r="J91" s="2">
        <v>-2.3419857082390916</v>
      </c>
      <c r="K91" s="2"/>
      <c r="L91" s="2"/>
      <c r="M91" s="2"/>
      <c r="N91" s="2"/>
    </row>
    <row r="92" spans="1:14" x14ac:dyDescent="0.25">
      <c r="A92">
        <v>200504</v>
      </c>
      <c r="B92" s="1">
        <v>38443</v>
      </c>
      <c r="C92" s="2">
        <v>5.5925365840404071</v>
      </c>
      <c r="D92" s="2">
        <v>-0.5541948000000001</v>
      </c>
      <c r="E92" s="2">
        <v>0.28000000000000003</v>
      </c>
      <c r="F92" s="2">
        <v>-0.98</v>
      </c>
      <c r="G92" s="2">
        <v>-0.02</v>
      </c>
      <c r="H92" s="2">
        <v>-2.0976953760002082</v>
      </c>
      <c r="I92" s="1"/>
      <c r="J92" s="2">
        <v>-2.2663419417926378</v>
      </c>
      <c r="K92" s="2"/>
      <c r="L92" s="2"/>
      <c r="M92" s="2"/>
      <c r="N92" s="2"/>
    </row>
    <row r="93" spans="1:14" x14ac:dyDescent="0.25">
      <c r="A93">
        <v>200505</v>
      </c>
      <c r="B93" s="1">
        <v>38473</v>
      </c>
      <c r="C93" s="2">
        <v>-6.9872217185858592</v>
      </c>
      <c r="D93" s="2">
        <v>1.6229388999999996</v>
      </c>
      <c r="E93" s="2">
        <v>0.32</v>
      </c>
      <c r="F93" s="2">
        <v>-0.89</v>
      </c>
      <c r="G93" s="2">
        <v>0.15</v>
      </c>
      <c r="H93" s="2">
        <v>1.1433009468415634</v>
      </c>
      <c r="I93" s="1"/>
      <c r="J93" s="2">
        <v>1.4396004592272194</v>
      </c>
      <c r="K93" s="2"/>
      <c r="L93" s="2"/>
      <c r="M93" s="2"/>
      <c r="N93" s="2"/>
    </row>
    <row r="94" spans="1:14" x14ac:dyDescent="0.25">
      <c r="A94">
        <v>200506</v>
      </c>
      <c r="B94" s="1">
        <v>38504</v>
      </c>
      <c r="C94" s="2">
        <v>-0.87373817575757629</v>
      </c>
      <c r="D94" s="2">
        <v>2.5735042999999997</v>
      </c>
      <c r="E94" s="2">
        <v>2.63</v>
      </c>
      <c r="F94" s="2">
        <v>1.84</v>
      </c>
      <c r="G94" s="2">
        <v>1.7</v>
      </c>
      <c r="H94" s="2">
        <v>1.9642241417024309</v>
      </c>
      <c r="I94" s="1"/>
      <c r="J94" s="2">
        <v>2.2441069554918647</v>
      </c>
      <c r="K94" s="2"/>
      <c r="L94" s="2"/>
      <c r="M94" s="2"/>
      <c r="N94" s="2"/>
    </row>
    <row r="95" spans="1:14" x14ac:dyDescent="0.25">
      <c r="A95">
        <v>200507</v>
      </c>
      <c r="B95" s="1">
        <v>38534</v>
      </c>
      <c r="C95" s="2">
        <v>-6.2740288582828292</v>
      </c>
      <c r="D95" s="2">
        <v>3.5341003000000004</v>
      </c>
      <c r="E95" s="2">
        <v>1.02</v>
      </c>
      <c r="F95" s="2">
        <v>0.9</v>
      </c>
      <c r="G95" s="2">
        <v>0.15</v>
      </c>
      <c r="H95" s="2">
        <v>3.451723631457515</v>
      </c>
      <c r="I95" s="1"/>
      <c r="J95" s="2">
        <v>3.6305456691246407</v>
      </c>
      <c r="K95" s="2"/>
      <c r="L95" s="2"/>
      <c r="M95" s="2"/>
      <c r="N95" s="2"/>
    </row>
    <row r="96" spans="1:14" x14ac:dyDescent="0.25">
      <c r="A96">
        <v>200508</v>
      </c>
      <c r="B96" s="1">
        <v>38565</v>
      </c>
      <c r="C96" s="2">
        <v>-1.7932251573737383</v>
      </c>
      <c r="D96" s="2">
        <v>6.299259999999994E-2</v>
      </c>
      <c r="E96" s="2">
        <v>3.13</v>
      </c>
      <c r="F96" s="2">
        <v>0.62</v>
      </c>
      <c r="G96" s="2">
        <v>0.57999999999999996</v>
      </c>
      <c r="H96" s="2">
        <v>1.3924798562954699</v>
      </c>
      <c r="I96" s="1"/>
      <c r="J96" s="2">
        <v>1.5460603868603151</v>
      </c>
      <c r="K96" s="2"/>
      <c r="L96" s="2"/>
      <c r="M96" s="2"/>
      <c r="N96" s="2"/>
    </row>
    <row r="97" spans="1:14" x14ac:dyDescent="0.25">
      <c r="A97">
        <v>200509</v>
      </c>
      <c r="B97" s="1">
        <v>38596</v>
      </c>
      <c r="C97" s="2">
        <v>-4.2738714412244914</v>
      </c>
      <c r="D97" s="2">
        <v>6.6811114000000007</v>
      </c>
      <c r="E97" s="2">
        <v>3.36</v>
      </c>
      <c r="F97" s="2">
        <v>-0.17</v>
      </c>
      <c r="G97" s="2">
        <v>0.66</v>
      </c>
      <c r="H97" s="2">
        <v>2.0487761900101598</v>
      </c>
      <c r="I97" s="1"/>
      <c r="J97" s="2">
        <v>2.048614591399156</v>
      </c>
      <c r="K97" s="2"/>
      <c r="L97" s="2"/>
      <c r="M97" s="2"/>
      <c r="N97" s="2"/>
    </row>
    <row r="98" spans="1:14" x14ac:dyDescent="0.25">
      <c r="A98">
        <v>200510</v>
      </c>
      <c r="B98" s="1">
        <v>38626</v>
      </c>
      <c r="C98" s="2">
        <v>3.0476944507142845</v>
      </c>
      <c r="D98" s="2">
        <v>-4.1254378999999997</v>
      </c>
      <c r="E98" s="2">
        <v>-1.24</v>
      </c>
      <c r="F98" s="2">
        <v>-0.2</v>
      </c>
      <c r="G98" s="2">
        <v>-7.0000000000000007E-2</v>
      </c>
      <c r="H98" s="2">
        <v>-2.2793504064271608</v>
      </c>
      <c r="I98" s="1"/>
      <c r="J98" s="2">
        <v>-2.3855345624134383</v>
      </c>
      <c r="K98" s="2"/>
      <c r="L98" s="2"/>
      <c r="M98" s="2"/>
      <c r="N98" s="2"/>
    </row>
    <row r="99" spans="1:14" x14ac:dyDescent="0.25">
      <c r="A99">
        <v>200511</v>
      </c>
      <c r="B99" s="1">
        <v>38657</v>
      </c>
      <c r="C99" s="2">
        <v>-4.1918182316326522</v>
      </c>
      <c r="D99" s="2">
        <v>4.8759961999999994</v>
      </c>
      <c r="E99" s="2">
        <v>0.85</v>
      </c>
      <c r="F99" s="2">
        <v>0.16</v>
      </c>
      <c r="G99" s="2">
        <v>-0.57999999999999996</v>
      </c>
      <c r="H99" s="2">
        <v>2.9221321056295491</v>
      </c>
      <c r="I99" s="1"/>
      <c r="J99" s="2">
        <v>3.4643423353601044</v>
      </c>
      <c r="K99" s="2"/>
      <c r="L99" s="2"/>
      <c r="M99" s="2"/>
      <c r="N99" s="2"/>
    </row>
    <row r="100" spans="1:14" x14ac:dyDescent="0.25">
      <c r="A100">
        <v>200512</v>
      </c>
      <c r="B100" s="1">
        <v>38687</v>
      </c>
      <c r="C100" s="2">
        <v>-1.7802510183622438</v>
      </c>
      <c r="D100" s="2">
        <v>3.9384683000000003</v>
      </c>
      <c r="E100" s="2">
        <v>2.58</v>
      </c>
      <c r="F100" s="2">
        <v>2.1</v>
      </c>
      <c r="G100" s="2">
        <v>-0.89</v>
      </c>
      <c r="H100" s="2">
        <v>3.2290141409857975</v>
      </c>
      <c r="I100" s="1"/>
      <c r="J100" s="2">
        <v>3.8272493861783996</v>
      </c>
      <c r="K100" s="2"/>
      <c r="L100" s="2"/>
      <c r="M100" s="2"/>
      <c r="N100" s="2"/>
    </row>
    <row r="101" spans="1:14" x14ac:dyDescent="0.25">
      <c r="A101">
        <v>200601</v>
      </c>
      <c r="B101" s="1">
        <v>38718</v>
      </c>
      <c r="C101" s="2">
        <v>-10.700667892755105</v>
      </c>
      <c r="D101" s="2">
        <v>6.5421956000000003</v>
      </c>
      <c r="E101" s="2">
        <v>3.89</v>
      </c>
      <c r="F101" s="2">
        <v>2.75</v>
      </c>
      <c r="G101" s="2">
        <v>1.21</v>
      </c>
      <c r="H101" s="2">
        <v>5.1227809519226453</v>
      </c>
      <c r="I101" s="1"/>
      <c r="J101" s="2">
        <v>5.5335055162186508</v>
      </c>
      <c r="K101" s="2"/>
      <c r="L101" s="2"/>
      <c r="M101" s="2"/>
      <c r="N101" s="2"/>
    </row>
    <row r="102" spans="1:14" x14ac:dyDescent="0.25">
      <c r="A102">
        <v>200602</v>
      </c>
      <c r="B102" s="1">
        <v>38749</v>
      </c>
      <c r="C102" s="2">
        <v>6.058974251020409</v>
      </c>
      <c r="D102" s="2">
        <v>-8.1879699999999986E-2</v>
      </c>
      <c r="E102" s="2">
        <v>-1.77</v>
      </c>
      <c r="F102" s="2">
        <v>-0.67</v>
      </c>
      <c r="G102" s="2">
        <v>1.29</v>
      </c>
      <c r="H102" s="2">
        <v>-0.21750113591922915</v>
      </c>
      <c r="I102" s="1"/>
      <c r="J102" s="2">
        <v>-0.47322669804107376</v>
      </c>
      <c r="K102" s="2"/>
      <c r="L102" s="2"/>
      <c r="M102" s="2"/>
      <c r="N102" s="2"/>
    </row>
    <row r="103" spans="1:14" x14ac:dyDescent="0.25">
      <c r="A103">
        <v>200603</v>
      </c>
      <c r="B103" s="1">
        <v>38777</v>
      </c>
      <c r="C103" s="2">
        <v>-3.4023751419387778</v>
      </c>
      <c r="D103" s="2">
        <v>-1.3623037</v>
      </c>
      <c r="E103" s="2">
        <v>2.17</v>
      </c>
      <c r="F103" s="2">
        <v>1.96</v>
      </c>
      <c r="G103" s="2">
        <v>0.48</v>
      </c>
      <c r="H103" s="2">
        <v>2.8257620511310977</v>
      </c>
      <c r="I103" s="1"/>
      <c r="J103" s="2">
        <v>2.9749406937761513</v>
      </c>
      <c r="K103" s="2"/>
      <c r="L103" s="2"/>
      <c r="M103" s="2"/>
      <c r="N103" s="2"/>
    </row>
    <row r="104" spans="1:14" x14ac:dyDescent="0.25">
      <c r="A104">
        <v>200604</v>
      </c>
      <c r="B104" s="1">
        <v>38808</v>
      </c>
      <c r="C104" s="2">
        <v>-0.45096927683673727</v>
      </c>
      <c r="D104" s="2">
        <v>3.9691142000000004</v>
      </c>
      <c r="E104" s="2">
        <v>1.54</v>
      </c>
      <c r="F104" s="2">
        <v>0.4</v>
      </c>
      <c r="G104" s="2">
        <v>1.1200000000000001</v>
      </c>
      <c r="H104" s="2">
        <v>4.0773318348523491</v>
      </c>
      <c r="I104" s="1"/>
      <c r="J104" s="2">
        <v>4.1409707733604861</v>
      </c>
      <c r="K104" s="2"/>
      <c r="L104" s="2"/>
      <c r="M104" s="2"/>
      <c r="N104" s="2"/>
    </row>
    <row r="105" spans="1:14" x14ac:dyDescent="0.25">
      <c r="A105">
        <v>200605</v>
      </c>
      <c r="B105" s="1">
        <v>38838</v>
      </c>
      <c r="C105" s="2">
        <v>4.2250194241836745</v>
      </c>
      <c r="D105" s="2">
        <v>-7.1312183000000005</v>
      </c>
      <c r="E105" s="2">
        <v>-3.16</v>
      </c>
      <c r="F105" s="2">
        <v>-2.2200000000000002</v>
      </c>
      <c r="G105" s="2">
        <v>1.06</v>
      </c>
      <c r="H105" s="2">
        <v>-4.028426153105813</v>
      </c>
      <c r="I105" s="1"/>
      <c r="J105" s="2">
        <v>-4.3000090906887838</v>
      </c>
      <c r="K105" s="2"/>
      <c r="L105" s="2"/>
      <c r="M105" s="2"/>
      <c r="N105" s="2"/>
    </row>
    <row r="106" spans="1:14" x14ac:dyDescent="0.25">
      <c r="A106">
        <v>200606</v>
      </c>
      <c r="B106" s="1">
        <v>38869</v>
      </c>
      <c r="C106" s="2">
        <v>1.1383643111224491</v>
      </c>
      <c r="D106" s="2">
        <v>-0.24105699999999999</v>
      </c>
      <c r="E106" s="2">
        <v>-0.19</v>
      </c>
      <c r="F106" s="2">
        <v>-1.65</v>
      </c>
      <c r="G106" s="2">
        <v>7.0000000000000007E-2</v>
      </c>
      <c r="H106" s="2">
        <v>0.48981429538628163</v>
      </c>
      <c r="I106" s="1"/>
      <c r="J106" s="2">
        <v>0.36881677918498834</v>
      </c>
      <c r="K106" s="2"/>
      <c r="L106" s="2"/>
      <c r="M106" s="2"/>
      <c r="N106" s="2"/>
    </row>
    <row r="107" spans="1:14" x14ac:dyDescent="0.25">
      <c r="A107">
        <v>200607</v>
      </c>
      <c r="B107" s="1">
        <v>38899</v>
      </c>
      <c r="C107" s="2">
        <v>8.0574305488775497</v>
      </c>
      <c r="D107" s="2">
        <v>0.79993489999999989</v>
      </c>
      <c r="E107" s="2">
        <v>-0.45</v>
      </c>
      <c r="F107" s="2">
        <v>-2.76</v>
      </c>
      <c r="G107" s="2">
        <v>2.25</v>
      </c>
      <c r="H107" s="2">
        <v>1.1913196482021604</v>
      </c>
      <c r="I107" s="1"/>
      <c r="J107" s="2">
        <v>0.64654403071935374</v>
      </c>
      <c r="K107" s="2"/>
      <c r="L107" s="2"/>
      <c r="M107" s="2"/>
      <c r="N107" s="2"/>
    </row>
    <row r="108" spans="1:14" x14ac:dyDescent="0.25">
      <c r="A108">
        <v>200608</v>
      </c>
      <c r="B108" s="1">
        <v>38930</v>
      </c>
      <c r="C108" s="2">
        <v>-1.6406376518367338</v>
      </c>
      <c r="D108" s="2">
        <v>-7.1034399999999817E-2</v>
      </c>
      <c r="E108" s="2">
        <v>-1.31</v>
      </c>
      <c r="F108" s="2">
        <v>0.18</v>
      </c>
      <c r="G108" s="2">
        <v>-0.56000000000000005</v>
      </c>
      <c r="H108" s="2">
        <v>2.377507537647694</v>
      </c>
      <c r="I108" s="1"/>
      <c r="J108" s="2">
        <v>2.4365202818017462</v>
      </c>
      <c r="K108" s="2"/>
      <c r="L108" s="2"/>
      <c r="M108" s="2"/>
      <c r="N108" s="2"/>
    </row>
    <row r="109" spans="1:14" x14ac:dyDescent="0.25">
      <c r="A109">
        <v>200609</v>
      </c>
      <c r="B109" s="1">
        <v>38961</v>
      </c>
      <c r="C109" s="2">
        <v>0.87316413377550983</v>
      </c>
      <c r="D109" s="2">
        <v>-0.38607409999999992</v>
      </c>
      <c r="E109" s="2">
        <v>-0.42</v>
      </c>
      <c r="F109" s="2">
        <v>-1.36</v>
      </c>
      <c r="G109" s="2">
        <v>0.5</v>
      </c>
      <c r="H109" s="2">
        <v>1.1125594997502652</v>
      </c>
      <c r="I109" s="1"/>
      <c r="J109" s="2">
        <v>1.1827247934221408</v>
      </c>
      <c r="K109" s="2"/>
      <c r="L109" s="2"/>
      <c r="M109" s="2"/>
      <c r="N109" s="2"/>
    </row>
    <row r="110" spans="1:14" x14ac:dyDescent="0.25">
      <c r="A110">
        <v>200610</v>
      </c>
      <c r="B110" s="1">
        <v>38991</v>
      </c>
      <c r="C110" s="2">
        <v>-1.4962022816326517</v>
      </c>
      <c r="D110" s="2">
        <v>1.0771563999999998</v>
      </c>
      <c r="E110" s="2">
        <v>0.6</v>
      </c>
      <c r="F110" s="2">
        <v>0.53</v>
      </c>
      <c r="G110" s="2">
        <v>-0.33</v>
      </c>
      <c r="H110" s="2">
        <v>4.0811254178912071</v>
      </c>
      <c r="I110" s="1"/>
      <c r="J110" s="2">
        <v>4.1727247031683845</v>
      </c>
      <c r="K110" s="2"/>
      <c r="L110" s="2"/>
      <c r="M110" s="2"/>
      <c r="N110" s="2"/>
    </row>
    <row r="111" spans="1:14" x14ac:dyDescent="0.25">
      <c r="A111">
        <v>200611</v>
      </c>
      <c r="B111" s="1">
        <v>39022</v>
      </c>
      <c r="C111" s="2">
        <v>-3.9010835832653044</v>
      </c>
      <c r="D111" s="2">
        <v>4.9152805999999991</v>
      </c>
      <c r="E111" s="2">
        <v>0.4</v>
      </c>
      <c r="F111" s="2">
        <v>0.42</v>
      </c>
      <c r="G111" s="2">
        <v>0.34</v>
      </c>
      <c r="H111" s="2">
        <v>2.9852754985560503</v>
      </c>
      <c r="I111" s="1"/>
      <c r="J111" s="2">
        <v>3.2948509526251168</v>
      </c>
      <c r="K111" s="2"/>
      <c r="L111" s="2"/>
      <c r="M111" s="2"/>
      <c r="N111" s="2"/>
    </row>
    <row r="112" spans="1:14" x14ac:dyDescent="0.25">
      <c r="A112">
        <v>200612</v>
      </c>
      <c r="B112" s="1">
        <v>39052</v>
      </c>
      <c r="C112" s="2">
        <v>5.0335298179591845</v>
      </c>
      <c r="D112" s="2">
        <v>2.7088451999999998</v>
      </c>
      <c r="E112" s="2">
        <v>1.35</v>
      </c>
      <c r="F112" s="2">
        <v>-0.16</v>
      </c>
      <c r="G112" s="2">
        <v>1.23</v>
      </c>
      <c r="H112" s="2">
        <v>2.2646313468921653</v>
      </c>
      <c r="I112" s="1"/>
      <c r="J112" s="2">
        <v>2.2749989010868887</v>
      </c>
      <c r="K112" s="2"/>
      <c r="L112" s="2"/>
      <c r="M112" s="2"/>
      <c r="N112" s="2"/>
    </row>
    <row r="113" spans="1:14" x14ac:dyDescent="0.25">
      <c r="A113">
        <v>200701</v>
      </c>
      <c r="B113" s="1">
        <v>39083</v>
      </c>
      <c r="C113" s="2">
        <v>-3.5437448217694087</v>
      </c>
      <c r="D113" s="2">
        <v>-2.3568645999999998</v>
      </c>
      <c r="E113" s="2">
        <v>0.66</v>
      </c>
      <c r="F113" s="2">
        <v>0.84</v>
      </c>
      <c r="G113" s="2">
        <v>0.23</v>
      </c>
      <c r="H113" s="2">
        <v>1.3062556690105476</v>
      </c>
      <c r="I113" s="1"/>
      <c r="J113" s="2">
        <v>1.394535649372397</v>
      </c>
      <c r="K113" s="2"/>
      <c r="L113" s="2"/>
      <c r="M113" s="2"/>
      <c r="N113" s="2"/>
    </row>
    <row r="114" spans="1:14" x14ac:dyDescent="0.25">
      <c r="A114">
        <v>200702</v>
      </c>
      <c r="B114" s="1">
        <v>39114</v>
      </c>
      <c r="C114" s="2">
        <v>-0.58828586509183656</v>
      </c>
      <c r="D114" s="2">
        <v>-0.15655569999999996</v>
      </c>
      <c r="E114" s="2">
        <v>-0.11</v>
      </c>
      <c r="F114" s="2">
        <v>1.66</v>
      </c>
      <c r="G114" s="2">
        <v>0.44</v>
      </c>
      <c r="H114" s="2">
        <v>-0.4486493304467154</v>
      </c>
      <c r="I114" s="1"/>
      <c r="J114" s="2">
        <v>-0.36942230510339513</v>
      </c>
      <c r="K114" s="2"/>
      <c r="L114" s="2"/>
      <c r="M114" s="2"/>
      <c r="N114" s="2"/>
    </row>
    <row r="115" spans="1:14" x14ac:dyDescent="0.25">
      <c r="A115">
        <v>200703</v>
      </c>
      <c r="B115" s="1">
        <v>39142</v>
      </c>
      <c r="C115" s="2">
        <v>-1.925297258163265</v>
      </c>
      <c r="D115" s="2">
        <v>2.0508917999999996</v>
      </c>
      <c r="E115" s="2">
        <v>1.66</v>
      </c>
      <c r="F115" s="2">
        <v>0.33</v>
      </c>
      <c r="G115" s="2">
        <v>0.28000000000000003</v>
      </c>
      <c r="H115" s="2">
        <v>2.5887437279925818</v>
      </c>
      <c r="I115" s="1"/>
      <c r="J115" s="2">
        <v>2.5438241610798773</v>
      </c>
      <c r="K115" s="2"/>
      <c r="L115" s="2"/>
      <c r="M115" s="2"/>
      <c r="N115" s="2"/>
    </row>
    <row r="116" spans="1:14" x14ac:dyDescent="0.25">
      <c r="A116">
        <v>200704</v>
      </c>
      <c r="B116" s="1">
        <v>39173</v>
      </c>
      <c r="C116" s="2">
        <v>-2.6369646744897954</v>
      </c>
      <c r="D116" s="2">
        <v>0.13912630000000037</v>
      </c>
      <c r="E116" s="2">
        <v>0.88</v>
      </c>
      <c r="F116" s="2">
        <v>-0.81</v>
      </c>
      <c r="G116" s="2">
        <v>0.18</v>
      </c>
      <c r="H116" s="2">
        <v>4.5806090007172395</v>
      </c>
      <c r="I116" s="1"/>
      <c r="J116" s="2">
        <v>4.7993427870554273</v>
      </c>
      <c r="K116" s="2"/>
      <c r="L116" s="2"/>
      <c r="M116" s="2"/>
      <c r="N116" s="2"/>
    </row>
    <row r="117" spans="1:14" x14ac:dyDescent="0.25">
      <c r="A117">
        <v>200705</v>
      </c>
      <c r="B117" s="1">
        <v>39203</v>
      </c>
      <c r="C117" s="2">
        <v>-2.9193333006122444</v>
      </c>
      <c r="D117" s="2">
        <v>2.0941218999999998</v>
      </c>
      <c r="E117" s="2">
        <v>0.72</v>
      </c>
      <c r="F117" s="2">
        <v>-0.75</v>
      </c>
      <c r="G117" s="2">
        <v>0.48</v>
      </c>
      <c r="H117" s="2">
        <v>2.9062120723613472</v>
      </c>
      <c r="I117" s="1"/>
      <c r="J117" s="2">
        <v>3.1620546456703869</v>
      </c>
      <c r="K117" s="2"/>
      <c r="L117" s="2"/>
      <c r="M117" s="2"/>
      <c r="N117" s="2"/>
    </row>
    <row r="118" spans="1:14" x14ac:dyDescent="0.25">
      <c r="A118">
        <v>200706</v>
      </c>
      <c r="B118" s="1">
        <v>39234</v>
      </c>
      <c r="C118" s="2">
        <v>-2.1304864002040822</v>
      </c>
      <c r="D118" s="2">
        <v>5.3763245</v>
      </c>
      <c r="E118" s="2">
        <v>0.38</v>
      </c>
      <c r="F118" s="2">
        <v>0.98</v>
      </c>
      <c r="G118" s="2">
        <v>0.08</v>
      </c>
      <c r="H118" s="2">
        <v>-0.11047993954604873</v>
      </c>
      <c r="I118" s="1"/>
      <c r="J118" s="2">
        <v>8.1450935944848979E-2</v>
      </c>
      <c r="K118" s="2"/>
      <c r="L118" s="2"/>
      <c r="M118" s="2"/>
      <c r="N118" s="2"/>
    </row>
    <row r="119" spans="1:14" x14ac:dyDescent="0.25">
      <c r="A119">
        <v>200707</v>
      </c>
      <c r="B119" s="1">
        <v>39264</v>
      </c>
      <c r="C119" s="2">
        <v>-1.6499346597959188</v>
      </c>
      <c r="D119" s="2">
        <v>7.5092059999999998</v>
      </c>
      <c r="E119" s="2">
        <v>2.4300000000000002</v>
      </c>
      <c r="F119" s="2">
        <v>0.34</v>
      </c>
      <c r="G119" s="2">
        <v>-1.1399999999999999</v>
      </c>
      <c r="H119" s="2">
        <v>-2.126172241390778</v>
      </c>
      <c r="I119" s="1"/>
      <c r="J119" s="2">
        <v>-1.7297039499316269</v>
      </c>
      <c r="K119" s="2"/>
      <c r="L119" s="2"/>
      <c r="M119" s="2"/>
      <c r="N119" s="2"/>
    </row>
    <row r="120" spans="1:14" x14ac:dyDescent="0.25">
      <c r="A120">
        <v>200708</v>
      </c>
      <c r="B120" s="1">
        <v>39295</v>
      </c>
      <c r="C120" s="2">
        <v>4.0987321668350525</v>
      </c>
      <c r="D120" s="2">
        <v>-2.0795341000000001</v>
      </c>
      <c r="E120" s="2">
        <v>-0.97</v>
      </c>
      <c r="F120" s="2">
        <v>-3.52</v>
      </c>
      <c r="G120" s="2">
        <v>-0.38</v>
      </c>
      <c r="H120" s="2">
        <v>-0.40920667324136906</v>
      </c>
      <c r="I120" s="1"/>
      <c r="J120" s="2">
        <v>-0.86721812040455593</v>
      </c>
      <c r="K120" s="2"/>
      <c r="L120" s="2"/>
      <c r="M120" s="2"/>
      <c r="N120" s="2"/>
    </row>
    <row r="121" spans="1:14" x14ac:dyDescent="0.25">
      <c r="A121">
        <v>200709</v>
      </c>
      <c r="B121" s="1">
        <v>39326</v>
      </c>
      <c r="C121" s="2">
        <v>-2.0002528780612239</v>
      </c>
      <c r="D121" s="2">
        <v>6.2499658</v>
      </c>
      <c r="E121" s="2">
        <v>4.8499999999999996</v>
      </c>
      <c r="F121" s="2">
        <v>-2.13</v>
      </c>
      <c r="G121" s="2">
        <v>-1.62</v>
      </c>
      <c r="H121" s="2">
        <v>5.7499638087276983</v>
      </c>
      <c r="I121" s="1"/>
      <c r="J121" s="2">
        <v>6.067768835818077</v>
      </c>
      <c r="K121" s="2"/>
      <c r="L121" s="2"/>
      <c r="M121" s="2"/>
      <c r="N121" s="2"/>
    </row>
    <row r="122" spans="1:14" x14ac:dyDescent="0.25">
      <c r="A122">
        <v>200710</v>
      </c>
      <c r="B122" s="1">
        <v>39356</v>
      </c>
      <c r="C122" s="2">
        <v>-3.4708506663431442</v>
      </c>
      <c r="D122" s="2">
        <v>8.0800036000000013</v>
      </c>
      <c r="E122" s="2">
        <v>3.76</v>
      </c>
      <c r="F122" s="2">
        <v>0.76</v>
      </c>
      <c r="G122" s="2">
        <v>-2.57</v>
      </c>
      <c r="H122" s="2">
        <v>3.7669100960338708</v>
      </c>
      <c r="I122" s="1"/>
      <c r="J122" s="2">
        <v>4.0238361677370937</v>
      </c>
      <c r="K122" s="2"/>
      <c r="L122" s="2"/>
      <c r="M122" s="2"/>
      <c r="N122" s="2"/>
    </row>
    <row r="123" spans="1:14" x14ac:dyDescent="0.25">
      <c r="A123">
        <v>200711</v>
      </c>
      <c r="B123" s="1">
        <v>39387</v>
      </c>
      <c r="C123" s="2">
        <v>7.3618117020618561</v>
      </c>
      <c r="D123" s="2">
        <v>-3.0939532000000001</v>
      </c>
      <c r="E123" s="2">
        <v>-0.21</v>
      </c>
      <c r="F123" s="2">
        <v>-3.43</v>
      </c>
      <c r="G123" s="2">
        <v>-0.67</v>
      </c>
      <c r="H123" s="2">
        <v>-4.4494657023486877</v>
      </c>
      <c r="I123" s="1"/>
      <c r="J123" s="2">
        <v>-4.6690671487877307</v>
      </c>
      <c r="K123" s="2"/>
      <c r="L123" s="2"/>
      <c r="M123" s="2"/>
      <c r="N123" s="2"/>
    </row>
    <row r="124" spans="1:14" x14ac:dyDescent="0.25">
      <c r="A124">
        <v>200712</v>
      </c>
      <c r="B124" s="1">
        <v>39417</v>
      </c>
      <c r="C124" s="2">
        <v>-0.23502279068367365</v>
      </c>
      <c r="D124" s="2">
        <v>1.8132644999999998</v>
      </c>
      <c r="E124" s="2">
        <v>2.76</v>
      </c>
      <c r="F124" s="2">
        <v>-0.77</v>
      </c>
      <c r="G124" s="2">
        <v>0.56999999999999995</v>
      </c>
      <c r="H124" s="2">
        <v>-1.7305668902684146</v>
      </c>
      <c r="I124" s="1"/>
      <c r="J124" s="2">
        <v>-1.6791028665310459</v>
      </c>
      <c r="K124" s="2"/>
      <c r="L124" s="2"/>
      <c r="M124" s="2"/>
      <c r="N124" s="2"/>
    </row>
    <row r="125" spans="1:14" x14ac:dyDescent="0.25">
      <c r="A125">
        <v>200801</v>
      </c>
      <c r="B125" s="1">
        <v>39448</v>
      </c>
      <c r="C125" s="2">
        <v>-1.3588285829896893</v>
      </c>
      <c r="D125" s="2">
        <v>-4.9288024000000012</v>
      </c>
      <c r="E125" s="2">
        <v>-4.6100000000000003</v>
      </c>
      <c r="F125" s="2">
        <v>-1.02</v>
      </c>
      <c r="G125" s="2">
        <v>2.59</v>
      </c>
      <c r="H125" s="2">
        <v>-7.8984415744524412</v>
      </c>
      <c r="I125" s="1"/>
      <c r="J125" s="2">
        <v>-7.9235226163079764</v>
      </c>
      <c r="K125" s="2"/>
      <c r="L125" s="2"/>
      <c r="M125" s="2"/>
      <c r="N125" s="2"/>
    </row>
    <row r="126" spans="1:14" x14ac:dyDescent="0.25">
      <c r="A126">
        <v>200802</v>
      </c>
      <c r="B126" s="1">
        <v>39479</v>
      </c>
      <c r="C126" s="2">
        <v>2.1810011363917541</v>
      </c>
      <c r="D126" s="2">
        <v>7.8235796999999998</v>
      </c>
      <c r="E126" s="2">
        <v>5.01</v>
      </c>
      <c r="F126" s="2">
        <v>2.19</v>
      </c>
      <c r="G126" s="2">
        <v>-1.05</v>
      </c>
      <c r="H126" s="2">
        <v>0.16608432762963421</v>
      </c>
      <c r="I126" s="1"/>
      <c r="J126" s="2">
        <v>0.22188195569874392</v>
      </c>
      <c r="K126" s="2"/>
      <c r="L126" s="2"/>
      <c r="M126" s="2"/>
      <c r="N126" s="2"/>
    </row>
    <row r="127" spans="1:14" x14ac:dyDescent="0.25">
      <c r="A127">
        <v>200803</v>
      </c>
      <c r="B127" s="1">
        <v>39508</v>
      </c>
      <c r="C127" s="2">
        <v>1.8951013096907214</v>
      </c>
      <c r="D127" s="2">
        <v>-4.3877012000000004</v>
      </c>
      <c r="E127" s="2">
        <v>0.47</v>
      </c>
      <c r="F127" s="2">
        <v>-0.8</v>
      </c>
      <c r="G127" s="2">
        <v>1.58</v>
      </c>
      <c r="H127" s="2">
        <v>-1.0530776218693139</v>
      </c>
      <c r="I127" s="1"/>
      <c r="J127" s="2">
        <v>-1.3649962543526906</v>
      </c>
      <c r="K127" s="2"/>
      <c r="L127" s="2"/>
      <c r="M127" s="2"/>
      <c r="N127" s="2"/>
    </row>
    <row r="128" spans="1:14" x14ac:dyDescent="0.25">
      <c r="A128">
        <v>200804</v>
      </c>
      <c r="B128" s="1">
        <v>39539</v>
      </c>
      <c r="C128" s="2">
        <v>-7.2460382513402033</v>
      </c>
      <c r="D128" s="2">
        <v>2.7849495000000011</v>
      </c>
      <c r="E128" s="2">
        <v>-0.28999999999999998</v>
      </c>
      <c r="F128" s="2">
        <v>-2.72</v>
      </c>
      <c r="G128" s="2">
        <v>-0.65</v>
      </c>
      <c r="H128" s="2">
        <v>5.8446246569643368</v>
      </c>
      <c r="I128" s="1"/>
      <c r="J128" s="2">
        <v>6.090858655711795</v>
      </c>
      <c r="K128" s="2"/>
      <c r="L128" s="2"/>
      <c r="M128" s="2"/>
      <c r="N128" s="2"/>
    </row>
    <row r="129" spans="1:14" x14ac:dyDescent="0.25">
      <c r="A129">
        <v>200805</v>
      </c>
      <c r="B129" s="1">
        <v>39569</v>
      </c>
      <c r="C129" s="2">
        <v>-0.64820378174226745</v>
      </c>
      <c r="D129" s="2">
        <v>0.25610939999999999</v>
      </c>
      <c r="E129" s="2">
        <v>2.8</v>
      </c>
      <c r="F129" s="2">
        <v>1.77</v>
      </c>
      <c r="G129" s="2">
        <v>-1.47</v>
      </c>
      <c r="H129" s="2">
        <v>0.93498234954023651</v>
      </c>
      <c r="I129" s="1"/>
      <c r="J129" s="2">
        <v>1.130937825817413</v>
      </c>
      <c r="K129" s="2"/>
      <c r="L129" s="2"/>
      <c r="M129" s="2"/>
      <c r="N129" s="2"/>
    </row>
    <row r="130" spans="1:14" x14ac:dyDescent="0.25">
      <c r="A130">
        <v>200806</v>
      </c>
      <c r="B130" s="1">
        <v>39600</v>
      </c>
      <c r="C130" s="2">
        <v>6.110079331428568</v>
      </c>
      <c r="D130" s="2">
        <v>-2.0564054999999999</v>
      </c>
      <c r="E130" s="2">
        <v>9.2200000000000006</v>
      </c>
      <c r="F130" s="2">
        <v>1.28</v>
      </c>
      <c r="G130" s="2">
        <v>-1.43</v>
      </c>
      <c r="H130" s="2">
        <v>-8.3349127688840507</v>
      </c>
      <c r="I130" s="1"/>
      <c r="J130" s="2">
        <v>-8.4634379500221115</v>
      </c>
      <c r="K130" s="2"/>
      <c r="L130" s="2"/>
      <c r="M130" s="2"/>
      <c r="N130" s="2"/>
    </row>
    <row r="131" spans="1:14" x14ac:dyDescent="0.25">
      <c r="A131">
        <v>200807</v>
      </c>
      <c r="B131" s="1">
        <v>39630</v>
      </c>
      <c r="C131" s="2">
        <v>4.4558790526530618</v>
      </c>
      <c r="D131" s="2">
        <v>-1.2961591000000001</v>
      </c>
      <c r="E131" s="2">
        <v>-4.3899999999999997</v>
      </c>
      <c r="F131" s="2">
        <v>-0.41</v>
      </c>
      <c r="G131" s="2">
        <v>2.09</v>
      </c>
      <c r="H131" s="2">
        <v>-2.6298330304346806</v>
      </c>
      <c r="I131" s="1"/>
      <c r="J131" s="2">
        <v>-2.7781211011607243</v>
      </c>
      <c r="K131" s="2"/>
      <c r="L131" s="2"/>
      <c r="M131" s="2"/>
      <c r="N131" s="2"/>
    </row>
    <row r="132" spans="1:14" x14ac:dyDescent="0.25">
      <c r="A132">
        <v>200808</v>
      </c>
      <c r="B132" s="1">
        <v>39661</v>
      </c>
      <c r="C132" s="2">
        <v>-0.99072469408163322</v>
      </c>
      <c r="D132" s="2">
        <v>-6.6016124999999999</v>
      </c>
      <c r="E132" s="2">
        <v>-3.66</v>
      </c>
      <c r="F132" s="2">
        <v>-0.42</v>
      </c>
      <c r="G132" s="2">
        <v>0.46</v>
      </c>
      <c r="H132" s="2">
        <v>-2.6784435402815054</v>
      </c>
      <c r="I132" s="1"/>
      <c r="J132" s="2">
        <v>-2.723801557289085</v>
      </c>
      <c r="K132" s="2"/>
      <c r="L132" s="2"/>
      <c r="M132" s="2"/>
      <c r="N132" s="2"/>
    </row>
    <row r="133" spans="1:14" x14ac:dyDescent="0.25">
      <c r="A133">
        <v>200809</v>
      </c>
      <c r="B133" s="1">
        <v>39692</v>
      </c>
      <c r="C133" s="2">
        <v>8.476130917857148</v>
      </c>
      <c r="D133" s="2">
        <v>-5.6482392999999993</v>
      </c>
      <c r="E133" s="2">
        <v>-0.06</v>
      </c>
      <c r="F133" s="2">
        <v>-1.41</v>
      </c>
      <c r="G133" s="2">
        <v>2.39</v>
      </c>
      <c r="H133" s="2">
        <v>-12.172361892337902</v>
      </c>
      <c r="I133" s="1"/>
      <c r="J133" s="2">
        <v>-13.575858450195078</v>
      </c>
      <c r="K133" s="2"/>
      <c r="L133" s="2"/>
      <c r="M133" s="2"/>
      <c r="N133" s="2"/>
    </row>
    <row r="134" spans="1:14" x14ac:dyDescent="0.25">
      <c r="A134">
        <v>200810</v>
      </c>
      <c r="B134" s="1">
        <v>39752</v>
      </c>
      <c r="C134" s="2">
        <v>9.8293498967346871</v>
      </c>
      <c r="D134" s="2">
        <v>-8.4112500000000008</v>
      </c>
      <c r="E134" s="2">
        <v>7.5</v>
      </c>
      <c r="F134" s="2">
        <v>-2.63</v>
      </c>
      <c r="G134" s="2">
        <v>-0.27</v>
      </c>
      <c r="H134" s="2">
        <v>-21.394676655047174</v>
      </c>
      <c r="I134" s="1"/>
      <c r="J134" s="2">
        <v>-21.842470089419841</v>
      </c>
      <c r="K134" s="2"/>
      <c r="L134" s="2"/>
      <c r="M134" s="2"/>
      <c r="N134" s="2"/>
    </row>
    <row r="135" spans="1:14" x14ac:dyDescent="0.25">
      <c r="A135">
        <v>200811</v>
      </c>
      <c r="B135" s="1">
        <v>39782</v>
      </c>
      <c r="C135" s="2">
        <v>12.035763095773195</v>
      </c>
      <c r="D135" s="2">
        <v>-1.1675926000000003</v>
      </c>
      <c r="E135" s="2">
        <v>4.5</v>
      </c>
      <c r="F135" s="2">
        <v>-0.61</v>
      </c>
      <c r="G135" s="2">
        <v>-2.2799999999999998</v>
      </c>
      <c r="H135" s="2">
        <v>-6.6342594111839741</v>
      </c>
      <c r="I135" s="1"/>
      <c r="J135" s="2">
        <v>-6.6276590266287734</v>
      </c>
      <c r="K135" s="2"/>
      <c r="L135" s="2"/>
      <c r="M135" s="2"/>
      <c r="N135" s="2"/>
    </row>
    <row r="136" spans="1:14" x14ac:dyDescent="0.25">
      <c r="A136">
        <v>200812</v>
      </c>
      <c r="B136" s="1">
        <v>39813</v>
      </c>
      <c r="C136" s="2">
        <v>1.084624102840908</v>
      </c>
      <c r="D136" s="2">
        <v>4.7796087999999992</v>
      </c>
      <c r="E136" s="2">
        <v>-2.27</v>
      </c>
      <c r="F136" s="2">
        <v>2.27</v>
      </c>
      <c r="G136" s="2">
        <v>0.39</v>
      </c>
      <c r="H136" s="2">
        <v>5.3406060081871765</v>
      </c>
      <c r="I136" s="1"/>
      <c r="J136" s="2">
        <v>5.8147763436320554</v>
      </c>
      <c r="K136" s="2"/>
      <c r="L136" s="2"/>
      <c r="M136" s="2"/>
      <c r="N136" s="2"/>
    </row>
    <row r="137" spans="1:14" x14ac:dyDescent="0.25">
      <c r="A137">
        <v>200901</v>
      </c>
      <c r="B137" s="1">
        <v>39844</v>
      </c>
      <c r="C137" s="2">
        <v>10.969361496354169</v>
      </c>
      <c r="D137" s="2">
        <v>2.1596236999999991</v>
      </c>
      <c r="E137" s="2">
        <v>0.13</v>
      </c>
      <c r="F137" s="2">
        <v>2.37</v>
      </c>
      <c r="G137" s="2">
        <v>-4.79</v>
      </c>
      <c r="H137" s="2">
        <v>-10.037665844720934</v>
      </c>
      <c r="I137" s="1"/>
      <c r="J137" s="2">
        <v>-9.8124105471587555</v>
      </c>
      <c r="K137" s="2"/>
      <c r="L137" s="2"/>
      <c r="M137" s="2"/>
      <c r="N137" s="2"/>
    </row>
    <row r="138" spans="1:14" x14ac:dyDescent="0.25">
      <c r="A138">
        <v>200902</v>
      </c>
      <c r="B138" s="1">
        <v>39872</v>
      </c>
      <c r="C138" s="2">
        <v>6.7946501083333324</v>
      </c>
      <c r="D138" s="2">
        <v>4.4567284000000003</v>
      </c>
      <c r="E138" s="2">
        <v>2.4</v>
      </c>
      <c r="F138" s="2">
        <v>1.19</v>
      </c>
      <c r="G138" s="2">
        <v>-4.3600000000000003</v>
      </c>
      <c r="H138" s="2">
        <v>-9.6418087624006823</v>
      </c>
      <c r="I138" s="1"/>
      <c r="J138" s="2">
        <v>-9.6715347004344139</v>
      </c>
      <c r="K138" s="2"/>
      <c r="L138" s="2"/>
      <c r="M138" s="2"/>
      <c r="N138" s="2"/>
    </row>
    <row r="139" spans="1:14" x14ac:dyDescent="0.25">
      <c r="A139">
        <v>200903</v>
      </c>
      <c r="B139" s="1">
        <v>39903</v>
      </c>
      <c r="C139" s="2">
        <v>-12.851796092783516</v>
      </c>
      <c r="D139" s="2">
        <v>6.7708507999999989</v>
      </c>
      <c r="E139" s="2">
        <v>-8.82</v>
      </c>
      <c r="F139" s="2">
        <v>-1.59</v>
      </c>
      <c r="G139" s="2">
        <v>0.71</v>
      </c>
      <c r="H139" s="2">
        <v>8.2315279608932812</v>
      </c>
      <c r="I139" s="1"/>
      <c r="J139" s="2">
        <v>8.3850501716267836</v>
      </c>
      <c r="K139" s="2"/>
      <c r="L139" s="2"/>
      <c r="M139" s="2"/>
      <c r="N139" s="2"/>
    </row>
    <row r="140" spans="1:14" x14ac:dyDescent="0.25">
      <c r="A140">
        <v>200904</v>
      </c>
      <c r="B140" s="1">
        <v>39933</v>
      </c>
      <c r="C140" s="2">
        <v>-31.443142741237121</v>
      </c>
      <c r="D140" s="2">
        <v>5.2727331</v>
      </c>
      <c r="E140" s="2">
        <v>-23.89</v>
      </c>
      <c r="F140" s="2">
        <v>1.57</v>
      </c>
      <c r="G140" s="2">
        <v>3.32</v>
      </c>
      <c r="H140" s="2">
        <v>13.461453679049718</v>
      </c>
      <c r="I140" s="1"/>
      <c r="J140" s="2">
        <v>13.720444314264647</v>
      </c>
      <c r="K140" s="2"/>
      <c r="L140" s="2"/>
      <c r="M140" s="2"/>
      <c r="N140" s="2"/>
    </row>
    <row r="141" spans="1:14" x14ac:dyDescent="0.25">
      <c r="A141">
        <v>200905</v>
      </c>
      <c r="B141" s="1">
        <v>39964</v>
      </c>
      <c r="C141" s="2">
        <v>-13.217702610457737</v>
      </c>
      <c r="D141" s="2">
        <v>7.9855396999999995</v>
      </c>
      <c r="E141" s="2">
        <v>-10.27</v>
      </c>
      <c r="F141" s="2">
        <v>1.65</v>
      </c>
      <c r="G141" s="2">
        <v>-0.6</v>
      </c>
      <c r="H141" s="2">
        <v>10.719039155871579</v>
      </c>
      <c r="I141" s="1"/>
      <c r="J141" s="2">
        <v>11.020413106131466</v>
      </c>
      <c r="K141" s="2"/>
      <c r="L141" s="2"/>
      <c r="M141" s="2"/>
      <c r="N141" s="2"/>
    </row>
    <row r="142" spans="1:14" x14ac:dyDescent="0.25">
      <c r="A142">
        <v>200906</v>
      </c>
      <c r="B142" s="1">
        <v>39994</v>
      </c>
      <c r="C142" s="2">
        <v>6.4850348548453614</v>
      </c>
      <c r="D142" s="2">
        <v>-0.92245889999999997</v>
      </c>
      <c r="E142" s="2">
        <v>2.7</v>
      </c>
      <c r="F142" s="2">
        <v>2.66</v>
      </c>
      <c r="G142" s="2">
        <v>-1.84</v>
      </c>
      <c r="H142" s="2">
        <v>-0.77139929229096404</v>
      </c>
      <c r="I142" s="1"/>
      <c r="J142" s="2">
        <v>-0.68677018956391223</v>
      </c>
      <c r="K142" s="2"/>
      <c r="L142" s="2"/>
      <c r="M142" s="2"/>
      <c r="N142" s="2"/>
    </row>
    <row r="143" spans="1:14" x14ac:dyDescent="0.25">
      <c r="A143">
        <v>200907</v>
      </c>
      <c r="B143" s="1">
        <v>40025</v>
      </c>
      <c r="C143" s="2">
        <v>-8.1308965163265317</v>
      </c>
      <c r="D143" s="2">
        <v>2.7708117999999988</v>
      </c>
      <c r="E143" s="2">
        <v>-2.74</v>
      </c>
      <c r="F143" s="2">
        <v>-1.29</v>
      </c>
      <c r="G143" s="2">
        <v>4.13</v>
      </c>
      <c r="H143" s="2">
        <v>10.037672825065291</v>
      </c>
      <c r="I143" s="1"/>
      <c r="J143" s="2">
        <v>10.0580958165156</v>
      </c>
      <c r="K143" s="2"/>
      <c r="L143" s="2"/>
      <c r="M143" s="2"/>
      <c r="N143" s="2"/>
    </row>
    <row r="144" spans="1:14" x14ac:dyDescent="0.25">
      <c r="A144">
        <v>200908</v>
      </c>
      <c r="B144" s="1">
        <v>40056</v>
      </c>
      <c r="C144" s="2">
        <v>-12.31453901319588</v>
      </c>
      <c r="D144" s="2">
        <v>-4.5171895000000006</v>
      </c>
      <c r="E144" s="2">
        <v>-6.39</v>
      </c>
      <c r="F144" s="2">
        <v>0.83</v>
      </c>
      <c r="G144" s="2">
        <v>4.34</v>
      </c>
      <c r="H144" s="2">
        <v>3.9162896916520307</v>
      </c>
      <c r="I144" s="1"/>
      <c r="J144" s="2">
        <v>4.0325582730187159</v>
      </c>
      <c r="K144" s="2"/>
      <c r="L144" s="2"/>
      <c r="M144" s="2"/>
      <c r="N144" s="2"/>
    </row>
    <row r="145" spans="1:14" x14ac:dyDescent="0.25">
      <c r="A145">
        <v>200909</v>
      </c>
      <c r="B145" s="1">
        <v>40086</v>
      </c>
      <c r="C145" s="2">
        <v>-5.5758452998969075</v>
      </c>
      <c r="D145" s="2">
        <v>5.0693987000000007</v>
      </c>
      <c r="E145" s="2">
        <v>-2.25</v>
      </c>
      <c r="F145" s="2">
        <v>1.54</v>
      </c>
      <c r="G145" s="2">
        <v>0.83</v>
      </c>
      <c r="H145" s="2">
        <v>5.6167749996099747</v>
      </c>
      <c r="I145" s="1"/>
      <c r="J145" s="2">
        <v>5.6962808855457681</v>
      </c>
      <c r="K145" s="2"/>
      <c r="L145" s="2"/>
      <c r="M145" s="2"/>
      <c r="N145" s="2"/>
    </row>
    <row r="146" spans="1:14" x14ac:dyDescent="0.25">
      <c r="A146">
        <v>200910</v>
      </c>
      <c r="B146" s="1">
        <v>40117</v>
      </c>
      <c r="C146" s="2">
        <v>7.4222120469387791</v>
      </c>
      <c r="D146" s="2">
        <v>1.8927983000000002</v>
      </c>
      <c r="E146" s="2">
        <v>1.81</v>
      </c>
      <c r="F146" s="2">
        <v>-0.26</v>
      </c>
      <c r="G146" s="2">
        <v>-2.4300000000000002</v>
      </c>
      <c r="H146" s="2">
        <v>-2.6177500726335068</v>
      </c>
      <c r="I146" s="1"/>
      <c r="J146" s="2">
        <v>-2.6375581108224688</v>
      </c>
      <c r="K146" s="2"/>
      <c r="L146" s="2"/>
      <c r="M146" s="2"/>
      <c r="N146" s="2"/>
    </row>
    <row r="147" spans="1:14" x14ac:dyDescent="0.25">
      <c r="A147">
        <v>200911</v>
      </c>
      <c r="B147" s="1">
        <v>40147</v>
      </c>
      <c r="C147" s="2">
        <v>-1.7359335460204068</v>
      </c>
      <c r="D147" s="2">
        <v>0.14838589999999971</v>
      </c>
      <c r="E147" s="2">
        <v>0.84</v>
      </c>
      <c r="F147" s="2">
        <v>-2.44</v>
      </c>
      <c r="G147" s="2">
        <v>-1.32</v>
      </c>
      <c r="H147" s="2">
        <v>3.9831624712824309</v>
      </c>
      <c r="I147" s="1"/>
      <c r="J147" s="2">
        <v>4.0750480480351126</v>
      </c>
      <c r="K147" s="2"/>
      <c r="L147" s="2"/>
      <c r="M147" s="2"/>
      <c r="N147" s="2"/>
    </row>
    <row r="148" spans="1:14" x14ac:dyDescent="0.25">
      <c r="A148">
        <v>200912</v>
      </c>
      <c r="B148" s="1">
        <v>40178</v>
      </c>
      <c r="C148" s="2">
        <v>-2.8697059087755115</v>
      </c>
      <c r="D148" s="2">
        <v>2.2820326</v>
      </c>
      <c r="E148" s="2">
        <v>2.04</v>
      </c>
      <c r="F148" s="2">
        <v>0.74</v>
      </c>
      <c r="G148" s="2">
        <v>0.85</v>
      </c>
      <c r="H148" s="2">
        <v>1.770190858987597</v>
      </c>
      <c r="I148" s="1"/>
      <c r="J148" s="2">
        <v>1.9491712059327648</v>
      </c>
      <c r="K148" s="2"/>
      <c r="L148" s="2"/>
      <c r="M148" s="2"/>
      <c r="N148" s="2"/>
    </row>
    <row r="149" spans="1:14" x14ac:dyDescent="0.25">
      <c r="A149">
        <v>201001</v>
      </c>
      <c r="B149" s="1">
        <v>40209</v>
      </c>
      <c r="C149" s="2">
        <v>-0.98983057959183673</v>
      </c>
      <c r="D149" s="2">
        <v>-1.5125285000000002</v>
      </c>
      <c r="E149" s="2">
        <v>-2.23</v>
      </c>
      <c r="F149" s="2">
        <v>2.7</v>
      </c>
      <c r="G149" s="2">
        <v>-0.28999999999999998</v>
      </c>
      <c r="H149" s="2">
        <v>-4.8302781673025708</v>
      </c>
      <c r="I149" s="1"/>
      <c r="J149" s="2">
        <v>-4.8378973418069844</v>
      </c>
      <c r="K149" s="2"/>
      <c r="L149" s="2"/>
      <c r="M149" s="2"/>
      <c r="N149" s="2"/>
    </row>
    <row r="150" spans="1:14" x14ac:dyDescent="0.25">
      <c r="A150">
        <v>201002</v>
      </c>
      <c r="B150" s="1">
        <v>40237</v>
      </c>
      <c r="C150" s="2">
        <v>-3.5632761685816341</v>
      </c>
      <c r="D150" s="2">
        <v>-1.1207475999999998</v>
      </c>
      <c r="E150" s="2">
        <v>1.59</v>
      </c>
      <c r="F150" s="2">
        <v>0.14000000000000001</v>
      </c>
      <c r="G150" s="2">
        <v>0.1</v>
      </c>
      <c r="H150" s="2">
        <v>0.70744383012764089</v>
      </c>
      <c r="I150" s="1"/>
      <c r="J150" s="2">
        <v>0.7331801084003331</v>
      </c>
      <c r="K150" s="2"/>
      <c r="L150" s="2"/>
      <c r="M150" s="2"/>
      <c r="N150" s="2"/>
    </row>
    <row r="151" spans="1:14" x14ac:dyDescent="0.25">
      <c r="A151">
        <v>201003</v>
      </c>
      <c r="B151" s="1">
        <v>40268</v>
      </c>
      <c r="C151" s="2">
        <v>-7.9592320548979565</v>
      </c>
      <c r="D151" s="2">
        <v>1.8282006999999989</v>
      </c>
      <c r="E151" s="2">
        <v>4.26</v>
      </c>
      <c r="F151" s="2">
        <v>-0.26</v>
      </c>
      <c r="G151" s="2">
        <v>3.18</v>
      </c>
      <c r="H151" s="2">
        <v>6.6447577422315218</v>
      </c>
      <c r="I151" s="1"/>
      <c r="J151" s="2">
        <v>6.7565508450197376</v>
      </c>
      <c r="K151" s="2"/>
      <c r="L151" s="2"/>
      <c r="M151" s="2"/>
      <c r="N151" s="2"/>
    </row>
    <row r="152" spans="1:14" x14ac:dyDescent="0.25">
      <c r="A152">
        <v>201004</v>
      </c>
      <c r="B152" s="1">
        <v>40298</v>
      </c>
      <c r="C152" s="2">
        <v>-3.9460181451020411</v>
      </c>
      <c r="D152" s="2">
        <v>1.1537550999999999</v>
      </c>
      <c r="E152" s="2">
        <v>1.6</v>
      </c>
      <c r="F152" s="2">
        <v>3.78</v>
      </c>
      <c r="G152" s="2">
        <v>0.77</v>
      </c>
      <c r="H152" s="2">
        <v>2.2060050596328651E-2</v>
      </c>
      <c r="I152" s="1"/>
      <c r="J152" s="2">
        <v>0.12642561321789536</v>
      </c>
      <c r="K152" s="2"/>
      <c r="L152" s="2"/>
      <c r="M152" s="2"/>
      <c r="N152" s="2"/>
    </row>
    <row r="153" spans="1:14" x14ac:dyDescent="0.25">
      <c r="A153">
        <v>201005</v>
      </c>
      <c r="B153" s="1">
        <v>40329</v>
      </c>
      <c r="C153" s="2">
        <v>3.2728830331632626</v>
      </c>
      <c r="D153" s="2">
        <v>0.77334080000000105</v>
      </c>
      <c r="E153" s="2">
        <v>-0.56000000000000005</v>
      </c>
      <c r="F153" s="2">
        <v>0.17</v>
      </c>
      <c r="G153" s="2">
        <v>-2.54</v>
      </c>
      <c r="H153" s="2">
        <v>-9.9938877130092756</v>
      </c>
      <c r="I153" s="1"/>
      <c r="J153" s="2">
        <v>-10.031965516377728</v>
      </c>
      <c r="K153" s="2"/>
      <c r="L153" s="2"/>
      <c r="M153" s="2"/>
      <c r="N153" s="2"/>
    </row>
    <row r="154" spans="1:14" x14ac:dyDescent="0.25">
      <c r="A154">
        <v>201006</v>
      </c>
      <c r="B154" s="1">
        <v>40359</v>
      </c>
      <c r="C154" s="2">
        <v>9.4846026027551034</v>
      </c>
      <c r="D154" s="2">
        <v>2.6664702</v>
      </c>
      <c r="E154" s="2">
        <v>-1.1399999999999999</v>
      </c>
      <c r="F154" s="2">
        <v>0.39</v>
      </c>
      <c r="G154" s="2">
        <v>-2.89</v>
      </c>
      <c r="H154" s="2">
        <v>-2.7736198853570149</v>
      </c>
      <c r="I154" s="1"/>
      <c r="J154" s="2">
        <v>-2.8635467815252391</v>
      </c>
      <c r="K154" s="2"/>
      <c r="L154" s="2"/>
      <c r="M154" s="2"/>
      <c r="N154" s="2"/>
    </row>
    <row r="155" spans="1:14" x14ac:dyDescent="0.25">
      <c r="A155">
        <v>201007</v>
      </c>
      <c r="B155" s="1">
        <v>40390</v>
      </c>
      <c r="C155" s="2">
        <v>-5.6767427189795887</v>
      </c>
      <c r="D155" s="2">
        <v>0.22990000000000094</v>
      </c>
      <c r="E155" s="2">
        <v>0.2</v>
      </c>
      <c r="F155" s="2">
        <v>-1.48</v>
      </c>
      <c r="G155" s="2">
        <v>1.56</v>
      </c>
      <c r="H155" s="2">
        <v>9.1393933717059284</v>
      </c>
      <c r="I155" s="1"/>
      <c r="J155" s="2">
        <v>9.2596103055361922</v>
      </c>
      <c r="K155" s="2"/>
      <c r="L155" s="2"/>
      <c r="M155" s="2"/>
      <c r="N155" s="2"/>
    </row>
    <row r="156" spans="1:14" x14ac:dyDescent="0.25">
      <c r="A156">
        <v>201008</v>
      </c>
      <c r="B156" s="1">
        <v>40421</v>
      </c>
      <c r="C156" s="2">
        <v>6.8659332458163256</v>
      </c>
      <c r="D156" s="2">
        <v>1.7499323</v>
      </c>
      <c r="E156" s="2">
        <v>2.06</v>
      </c>
      <c r="F156" s="2">
        <v>-0.19</v>
      </c>
      <c r="G156" s="2">
        <v>-2.0699999999999998</v>
      </c>
      <c r="H156" s="2">
        <v>-3.7408648851343096</v>
      </c>
      <c r="I156" s="1"/>
      <c r="J156" s="2">
        <v>-3.7945928161149722</v>
      </c>
      <c r="K156" s="2"/>
      <c r="L156" s="2"/>
      <c r="M156" s="2"/>
      <c r="N156" s="2"/>
    </row>
    <row r="157" spans="1:14" x14ac:dyDescent="0.25">
      <c r="A157">
        <v>201009</v>
      </c>
      <c r="B157" s="1">
        <v>40451</v>
      </c>
      <c r="C157" s="2">
        <v>-8.7285145086734701</v>
      </c>
      <c r="D157" s="2">
        <v>1.7367723000000002</v>
      </c>
      <c r="E157" s="2">
        <v>1.97</v>
      </c>
      <c r="F157" s="2">
        <v>1.54</v>
      </c>
      <c r="G157" s="2">
        <v>-1.37</v>
      </c>
      <c r="H157" s="2">
        <v>10.08364149142964</v>
      </c>
      <c r="I157" s="1"/>
      <c r="J157" s="2">
        <v>10.308476420485778</v>
      </c>
      <c r="K157" s="2"/>
      <c r="L157" s="2"/>
      <c r="M157" s="2"/>
      <c r="N157" s="2"/>
    </row>
    <row r="158" spans="1:14" x14ac:dyDescent="0.25">
      <c r="A158">
        <v>201010</v>
      </c>
      <c r="B158" s="1">
        <v>40482</v>
      </c>
      <c r="C158" s="2">
        <v>-1.1675324127272737</v>
      </c>
      <c r="D158" s="2">
        <v>-0.85516930000000024</v>
      </c>
      <c r="E158" s="2">
        <v>0.54</v>
      </c>
      <c r="F158" s="2">
        <v>-0.13</v>
      </c>
      <c r="G158" s="2">
        <v>-1.0900000000000001</v>
      </c>
      <c r="H158" s="2">
        <v>4.9319479018673062</v>
      </c>
      <c r="I158" s="1"/>
      <c r="J158" s="2">
        <v>4.9941482784165769</v>
      </c>
      <c r="K158" s="2"/>
      <c r="L158" s="2"/>
      <c r="M158" s="2"/>
      <c r="N158" s="2"/>
    </row>
    <row r="159" spans="1:14" x14ac:dyDescent="0.25">
      <c r="A159">
        <v>201011</v>
      </c>
      <c r="B159" s="1">
        <v>40512</v>
      </c>
      <c r="C159" s="2">
        <v>-3.5722056835693672</v>
      </c>
      <c r="D159" s="2">
        <v>-0.54217190000000015</v>
      </c>
      <c r="E159" s="2">
        <v>4.5</v>
      </c>
      <c r="F159" s="2">
        <v>2.13</v>
      </c>
      <c r="G159" s="2">
        <v>-0.78</v>
      </c>
      <c r="H159" s="2">
        <v>-4.3482554027509668</v>
      </c>
      <c r="I159" s="1"/>
      <c r="J159" s="2">
        <v>-4.2307927725241834</v>
      </c>
      <c r="K159" s="2"/>
      <c r="L159" s="2"/>
      <c r="M159" s="2"/>
      <c r="N159" s="2"/>
    </row>
    <row r="160" spans="1:14" x14ac:dyDescent="0.25">
      <c r="A160">
        <v>201012</v>
      </c>
      <c r="B160" s="1">
        <v>40543</v>
      </c>
      <c r="C160" s="2">
        <v>-6.9469025252525185</v>
      </c>
      <c r="D160" s="2">
        <v>-0.10089499999999946</v>
      </c>
      <c r="E160" s="2">
        <v>-0.72</v>
      </c>
      <c r="F160" s="2">
        <v>1.95</v>
      </c>
      <c r="G160" s="2">
        <v>1.84</v>
      </c>
      <c r="H160" s="2">
        <v>7.7812992407489734</v>
      </c>
      <c r="I160" s="1"/>
      <c r="J160" s="2">
        <v>7.9057524785963285</v>
      </c>
      <c r="K160" s="2"/>
      <c r="L160" s="2"/>
      <c r="M160" s="2"/>
      <c r="N160" s="2"/>
    </row>
    <row r="161" spans="1:14" x14ac:dyDescent="0.25">
      <c r="A161">
        <v>201101</v>
      </c>
      <c r="B161" s="1">
        <v>40574</v>
      </c>
      <c r="C161" s="2">
        <v>-3.163873631734694</v>
      </c>
      <c r="D161" s="2">
        <v>-5.0385897999999996</v>
      </c>
      <c r="E161" s="2">
        <v>-1.74</v>
      </c>
      <c r="F161" s="2">
        <v>-1.63</v>
      </c>
      <c r="G161" s="2">
        <v>2.76</v>
      </c>
      <c r="H161" s="2">
        <v>2.4426863020845735</v>
      </c>
      <c r="I161" s="1"/>
      <c r="J161" s="2">
        <v>2.4700406896674743</v>
      </c>
      <c r="K161" s="2"/>
      <c r="L161" s="2"/>
      <c r="M161" s="2"/>
      <c r="N161" s="2"/>
    </row>
    <row r="162" spans="1:14" x14ac:dyDescent="0.25">
      <c r="A162">
        <v>201102</v>
      </c>
      <c r="B162" s="1">
        <v>40602</v>
      </c>
      <c r="C162" s="2">
        <v>-2.9123636947959186</v>
      </c>
      <c r="D162" s="2">
        <v>-4.5486985000000004</v>
      </c>
      <c r="E162" s="2">
        <v>1.32</v>
      </c>
      <c r="F162" s="2">
        <v>0.2</v>
      </c>
      <c r="G162" s="2">
        <v>0.44</v>
      </c>
      <c r="H162" s="2">
        <v>3.0529552730698128</v>
      </c>
      <c r="I162" s="1"/>
      <c r="J162" s="2">
        <v>3.0777303861251326</v>
      </c>
      <c r="K162" s="2"/>
      <c r="L162" s="2"/>
      <c r="M162" s="2"/>
      <c r="N162" s="2"/>
    </row>
    <row r="163" spans="1:14" x14ac:dyDescent="0.25">
      <c r="A163">
        <v>201103</v>
      </c>
      <c r="B163" s="1">
        <v>40633</v>
      </c>
      <c r="C163" s="2">
        <v>0.68795859551020422</v>
      </c>
      <c r="D163" s="2">
        <v>6.8148241000000001</v>
      </c>
      <c r="E163" s="2">
        <v>1.46</v>
      </c>
      <c r="F163" s="2">
        <v>1.44</v>
      </c>
      <c r="G163" s="2">
        <v>-1.39</v>
      </c>
      <c r="H163" s="2">
        <v>-0.20136878556504811</v>
      </c>
      <c r="I163" s="1"/>
      <c r="J163" s="2">
        <v>-0.12633254286108508</v>
      </c>
      <c r="K163" s="2"/>
      <c r="L163" s="2"/>
      <c r="M163" s="2"/>
      <c r="N163" s="2"/>
    </row>
    <row r="164" spans="1:14" x14ac:dyDescent="0.25">
      <c r="A164">
        <v>201104</v>
      </c>
      <c r="B164" s="1">
        <v>40663</v>
      </c>
      <c r="C164" s="2">
        <v>2.4376212226530622</v>
      </c>
      <c r="D164" s="2">
        <v>-1.1519504999999999</v>
      </c>
      <c r="E164" s="2">
        <v>1.33</v>
      </c>
      <c r="F164" s="2">
        <v>-0.67</v>
      </c>
      <c r="G164" s="2">
        <v>-1.5</v>
      </c>
      <c r="H164" s="2">
        <v>5.1895548973833971</v>
      </c>
      <c r="I164" s="1"/>
      <c r="J164" s="2">
        <v>5.0796737278193893</v>
      </c>
      <c r="K164" s="2"/>
      <c r="L164" s="2"/>
      <c r="M164" s="2"/>
      <c r="N164" s="2"/>
    </row>
    <row r="165" spans="1:14" x14ac:dyDescent="0.25">
      <c r="A165">
        <v>201105</v>
      </c>
      <c r="B165" s="1">
        <v>40694</v>
      </c>
      <c r="C165" s="2">
        <v>3.1630831994487698</v>
      </c>
      <c r="D165" s="2">
        <v>-0.63917889999999988</v>
      </c>
      <c r="E165" s="2">
        <v>0.27</v>
      </c>
      <c r="F165" s="2">
        <v>-0.43</v>
      </c>
      <c r="G165" s="2">
        <v>-1.46</v>
      </c>
      <c r="H165" s="2">
        <v>-2.0628885850360823</v>
      </c>
      <c r="I165" s="1"/>
      <c r="J165" s="2">
        <v>-2.0345775346718109</v>
      </c>
      <c r="K165" s="2"/>
      <c r="L165" s="2"/>
      <c r="M165" s="2"/>
      <c r="N165" s="2"/>
    </row>
    <row r="166" spans="1:14" x14ac:dyDescent="0.25">
      <c r="A166">
        <v>201106</v>
      </c>
      <c r="B166" s="1">
        <v>40724</v>
      </c>
      <c r="C166" s="2">
        <v>2.0741356396632638</v>
      </c>
      <c r="D166" s="2">
        <v>5.6445599999999964E-2</v>
      </c>
      <c r="E166" s="2">
        <v>1.48</v>
      </c>
      <c r="F166" s="2">
        <v>-0.45</v>
      </c>
      <c r="G166" s="2">
        <v>0.33</v>
      </c>
      <c r="H166" s="2">
        <v>-2.3472489723990964</v>
      </c>
      <c r="I166" s="1"/>
      <c r="J166" s="2">
        <v>-2.4328991778617137</v>
      </c>
      <c r="K166" s="2"/>
      <c r="L166" s="2"/>
      <c r="M166" s="2"/>
      <c r="N166" s="2"/>
    </row>
    <row r="167" spans="1:14" x14ac:dyDescent="0.25">
      <c r="A167">
        <v>201107</v>
      </c>
      <c r="B167" s="1">
        <v>40755</v>
      </c>
      <c r="C167" s="2">
        <v>-3.1897370515464374E-2</v>
      </c>
      <c r="D167" s="2">
        <v>1.3963171000000001</v>
      </c>
      <c r="E167" s="2">
        <v>1.92</v>
      </c>
      <c r="F167" s="2">
        <v>1.25</v>
      </c>
      <c r="G167" s="2">
        <v>-2.4</v>
      </c>
      <c r="H167" s="2">
        <v>-1.6053126991112832</v>
      </c>
      <c r="I167" s="1"/>
      <c r="J167" s="2">
        <v>-1.6346797525155554</v>
      </c>
      <c r="K167" s="2"/>
      <c r="L167" s="2"/>
      <c r="M167" s="2"/>
      <c r="N167" s="2"/>
    </row>
    <row r="168" spans="1:14" x14ac:dyDescent="0.25">
      <c r="A168">
        <v>201108</v>
      </c>
      <c r="B168" s="1">
        <v>40786</v>
      </c>
      <c r="C168" s="2">
        <v>11.654226828896908</v>
      </c>
      <c r="D168" s="2">
        <v>-1.9224832000000012</v>
      </c>
      <c r="E168" s="2">
        <v>-0.95</v>
      </c>
      <c r="F168" s="2">
        <v>-0.61</v>
      </c>
      <c r="G168" s="2">
        <v>-1.83</v>
      </c>
      <c r="H168" s="2">
        <v>-9.0340771530784902</v>
      </c>
      <c r="I168" s="1"/>
      <c r="J168" s="2">
        <v>-9.2181730842471943</v>
      </c>
      <c r="K168" s="2"/>
      <c r="L168" s="2"/>
      <c r="M168" s="2"/>
      <c r="N168" s="2"/>
    </row>
    <row r="169" spans="1:14" x14ac:dyDescent="0.25">
      <c r="A169">
        <v>201109</v>
      </c>
      <c r="B169" s="1">
        <v>40816</v>
      </c>
      <c r="C169" s="2">
        <v>13.965184372680412</v>
      </c>
      <c r="D169" s="2">
        <v>-5.9703657000000003</v>
      </c>
      <c r="E169" s="2">
        <v>-2.64</v>
      </c>
      <c r="F169" s="2">
        <v>-1.3</v>
      </c>
      <c r="G169" s="2">
        <v>0.23</v>
      </c>
      <c r="H169" s="2">
        <v>-10.037322350465383</v>
      </c>
      <c r="I169" s="1"/>
      <c r="J169" s="2">
        <v>-10.365531037112808</v>
      </c>
      <c r="K169" s="2"/>
      <c r="L169" s="2"/>
      <c r="M169" s="2"/>
      <c r="N169" s="2"/>
    </row>
    <row r="170" spans="1:14" x14ac:dyDescent="0.25">
      <c r="A170">
        <v>201110</v>
      </c>
      <c r="B170" s="1">
        <v>40847</v>
      </c>
      <c r="C170" s="2">
        <v>-15.942955730927832</v>
      </c>
      <c r="D170" s="2">
        <v>2.8144393000000005</v>
      </c>
      <c r="E170" s="2">
        <v>-1.07</v>
      </c>
      <c r="F170" s="2">
        <v>-2.0299999999999998</v>
      </c>
      <c r="G170" s="2">
        <v>-1.1599999999999999</v>
      </c>
      <c r="H170" s="2">
        <v>10.395301243633481</v>
      </c>
      <c r="I170" s="1"/>
      <c r="J170" s="2">
        <v>10.57609534391033</v>
      </c>
      <c r="K170" s="2"/>
      <c r="L170" s="2"/>
      <c r="M170" s="2"/>
      <c r="N170" s="2"/>
    </row>
    <row r="171" spans="1:14" x14ac:dyDescent="0.25">
      <c r="A171">
        <v>201111</v>
      </c>
      <c r="B171" s="1">
        <v>40877</v>
      </c>
      <c r="C171" s="2">
        <v>2.5855808452577334</v>
      </c>
      <c r="D171" s="2">
        <v>-4.2376423999999995</v>
      </c>
      <c r="E171" s="2">
        <v>4.0999999999999996</v>
      </c>
      <c r="F171" s="2">
        <v>-1.1100000000000001</v>
      </c>
      <c r="G171" s="2">
        <v>-0.8</v>
      </c>
      <c r="H171" s="2">
        <v>-3.072369957515042</v>
      </c>
      <c r="I171" s="1"/>
      <c r="J171" s="2">
        <v>-2.944785452283083</v>
      </c>
      <c r="K171" s="2"/>
      <c r="L171" s="2"/>
      <c r="M171" s="2"/>
      <c r="N171" s="2"/>
    </row>
    <row r="172" spans="1:14" x14ac:dyDescent="0.25">
      <c r="A172">
        <v>201112</v>
      </c>
      <c r="B172" s="1">
        <v>40908</v>
      </c>
      <c r="C172" s="2">
        <v>5.7286014606314435</v>
      </c>
      <c r="D172" s="2">
        <v>-1.0236649</v>
      </c>
      <c r="E172" s="2">
        <v>1.91</v>
      </c>
      <c r="F172" s="2">
        <v>-0.51</v>
      </c>
      <c r="G172" s="2">
        <v>1.79</v>
      </c>
      <c r="H172" s="2">
        <v>-1.0759274406128894</v>
      </c>
      <c r="I172" s="1"/>
      <c r="J172" s="2">
        <v>-1.2594552895215605</v>
      </c>
      <c r="K172" s="2"/>
      <c r="L172" s="2"/>
      <c r="M172" s="2"/>
      <c r="N172" s="2"/>
    </row>
    <row r="173" spans="1:14" x14ac:dyDescent="0.25">
      <c r="A173">
        <v>201201</v>
      </c>
      <c r="B173" s="1">
        <v>40939</v>
      </c>
      <c r="C173" s="2">
        <v>-11.567091909270832</v>
      </c>
      <c r="D173" s="2">
        <v>6.2449461999999993</v>
      </c>
      <c r="E173" s="2">
        <v>-6.54</v>
      </c>
      <c r="F173" s="2">
        <v>2.08</v>
      </c>
      <c r="G173" s="2">
        <v>-0.94</v>
      </c>
      <c r="H173" s="2">
        <v>6.1390887799348093</v>
      </c>
      <c r="I173" s="1"/>
      <c r="J173" s="2">
        <v>6.3497497588783203</v>
      </c>
      <c r="K173" s="2"/>
      <c r="L173" s="2"/>
      <c r="M173" s="2"/>
      <c r="N173" s="2"/>
    </row>
    <row r="174" spans="1:14" x14ac:dyDescent="0.25">
      <c r="A174">
        <v>201202</v>
      </c>
      <c r="B174" s="1">
        <v>40968</v>
      </c>
      <c r="C174" s="2">
        <v>-4.7147072427083323</v>
      </c>
      <c r="D174" s="2">
        <v>0.97692690000000038</v>
      </c>
      <c r="E174" s="2">
        <v>-1.71</v>
      </c>
      <c r="F174" s="2">
        <v>-0.9</v>
      </c>
      <c r="G174" s="2">
        <v>0</v>
      </c>
      <c r="H174" s="2">
        <v>5.0292970468110099</v>
      </c>
      <c r="I174" s="1"/>
      <c r="J174" s="2">
        <v>5.1050323042482804</v>
      </c>
      <c r="K174" s="2"/>
      <c r="L174" s="2"/>
      <c r="M174" s="2"/>
      <c r="N174" s="2"/>
    </row>
    <row r="175" spans="1:14" x14ac:dyDescent="0.25">
      <c r="A175">
        <v>201203</v>
      </c>
      <c r="B175" s="1">
        <v>40999</v>
      </c>
      <c r="C175" s="2">
        <v>1.7336961703124991</v>
      </c>
      <c r="D175" s="2">
        <v>-4.6719077999999996</v>
      </c>
      <c r="E175" s="2">
        <v>2.4300000000000002</v>
      </c>
      <c r="F175" s="2">
        <v>-0.36</v>
      </c>
      <c r="G175" s="2">
        <v>-0.06</v>
      </c>
      <c r="H175" s="2">
        <v>0.90370096155290014</v>
      </c>
      <c r="I175" s="1"/>
      <c r="J175" s="2">
        <v>0.93564106521051293</v>
      </c>
      <c r="K175" s="2"/>
      <c r="L175" s="2"/>
      <c r="M175" s="2"/>
      <c r="N175" s="2"/>
    </row>
    <row r="176" spans="1:14" x14ac:dyDescent="0.25">
      <c r="A176">
        <v>201204</v>
      </c>
      <c r="B176" s="1">
        <v>41029</v>
      </c>
      <c r="C176" s="2">
        <v>4.7993407274999988</v>
      </c>
      <c r="D176" s="2">
        <v>-8.2547699999999974E-2</v>
      </c>
      <c r="E176" s="2">
        <v>4.1399999999999997</v>
      </c>
      <c r="F176" s="2">
        <v>0.19</v>
      </c>
      <c r="G176" s="2">
        <v>-1.66</v>
      </c>
      <c r="H176" s="2">
        <v>-1.5862169043246888</v>
      </c>
      <c r="I176" s="1"/>
      <c r="J176" s="2">
        <v>-1.5943527053719486</v>
      </c>
      <c r="K176" s="2"/>
      <c r="L176" s="2"/>
      <c r="M176" s="2"/>
      <c r="N176" s="2"/>
    </row>
    <row r="177" spans="1:14" x14ac:dyDescent="0.25">
      <c r="A177">
        <v>201205</v>
      </c>
      <c r="B177" s="1">
        <v>41060</v>
      </c>
      <c r="C177" s="2">
        <v>11.936426315729172</v>
      </c>
      <c r="D177" s="2">
        <v>-2.6223354000000003</v>
      </c>
      <c r="E177" s="2">
        <v>6.11</v>
      </c>
      <c r="F177" s="2">
        <v>-0.52</v>
      </c>
      <c r="G177" s="2">
        <v>-0.03</v>
      </c>
      <c r="H177" s="2">
        <v>-10.390057890105819</v>
      </c>
      <c r="I177" s="1"/>
      <c r="J177" s="2">
        <v>-10.434934041745992</v>
      </c>
      <c r="K177" s="2"/>
      <c r="L177" s="2"/>
      <c r="M177" s="2"/>
      <c r="N177" s="2"/>
    </row>
    <row r="178" spans="1:14" x14ac:dyDescent="0.25">
      <c r="A178">
        <v>201206</v>
      </c>
      <c r="B178" s="1">
        <v>41090</v>
      </c>
      <c r="C178" s="2">
        <v>-0.285257290515462</v>
      </c>
      <c r="D178" s="2">
        <v>-1.2851714000000001</v>
      </c>
      <c r="E178" s="2">
        <v>-0.99</v>
      </c>
      <c r="F178" s="2">
        <v>-1.57</v>
      </c>
      <c r="G178" s="2">
        <v>1.41</v>
      </c>
      <c r="H178" s="2">
        <v>5.642990211880039</v>
      </c>
      <c r="I178" s="1"/>
      <c r="J178" s="2">
        <v>5.5126886359235572</v>
      </c>
      <c r="K178" s="2"/>
      <c r="L178" s="2"/>
      <c r="M178" s="2"/>
      <c r="N178" s="2"/>
    </row>
    <row r="179" spans="1:14" x14ac:dyDescent="0.25">
      <c r="A179">
        <v>201207</v>
      </c>
      <c r="B179" s="1">
        <v>41121</v>
      </c>
      <c r="C179" s="2">
        <v>1.9615588263437498</v>
      </c>
      <c r="D179" s="2">
        <v>0.70021010000000006</v>
      </c>
      <c r="E179" s="2">
        <v>3.69</v>
      </c>
      <c r="F179" s="2">
        <v>-1.59</v>
      </c>
      <c r="G179" s="2">
        <v>-1.1299999999999999</v>
      </c>
      <c r="H179" s="2">
        <v>1.0880966359560151</v>
      </c>
      <c r="I179" s="1"/>
      <c r="J179" s="2">
        <v>1.0959955137086919</v>
      </c>
      <c r="K179" s="2"/>
      <c r="L179" s="2"/>
      <c r="M179" s="2"/>
      <c r="N179" s="2"/>
    </row>
    <row r="180" spans="1:14" x14ac:dyDescent="0.25">
      <c r="A180">
        <v>201208</v>
      </c>
      <c r="B180" s="1">
        <v>41152</v>
      </c>
      <c r="C180" s="2">
        <v>-7.669623386875001</v>
      </c>
      <c r="D180" s="2">
        <v>-2.9063489999999996</v>
      </c>
      <c r="E180" s="2">
        <v>-1.51</v>
      </c>
      <c r="F180" s="2">
        <v>-0.16</v>
      </c>
      <c r="G180" s="2">
        <v>0.88</v>
      </c>
      <c r="H180" s="2">
        <v>3.3620463024695235</v>
      </c>
      <c r="I180" s="1"/>
      <c r="J180" s="2">
        <v>3.4447936080305608</v>
      </c>
      <c r="K180" s="2"/>
      <c r="L180" s="2"/>
      <c r="M180" s="2"/>
      <c r="N180" s="2"/>
    </row>
    <row r="181" spans="1:14" x14ac:dyDescent="0.25">
      <c r="A181">
        <v>201209</v>
      </c>
      <c r="B181" s="1">
        <v>41182</v>
      </c>
      <c r="C181" s="2">
        <v>-1.9495024723958319</v>
      </c>
      <c r="D181" s="2">
        <v>3.2512973999999999</v>
      </c>
      <c r="E181" s="2">
        <v>-1.2</v>
      </c>
      <c r="F181" s="2">
        <v>1.1100000000000001</v>
      </c>
      <c r="G181" s="2">
        <v>1.37</v>
      </c>
      <c r="H181" s="2">
        <v>3.4577709826392189</v>
      </c>
      <c r="I181" s="1"/>
      <c r="J181" s="2">
        <v>3.4861988381519771</v>
      </c>
      <c r="K181" s="2"/>
      <c r="L181" s="2"/>
      <c r="M181" s="2"/>
      <c r="N181" s="2"/>
    </row>
    <row r="182" spans="1:14" x14ac:dyDescent="0.25">
      <c r="A182">
        <v>201210</v>
      </c>
      <c r="B182" s="1">
        <v>41213</v>
      </c>
      <c r="C182" s="2">
        <v>1.9090583145833326</v>
      </c>
      <c r="D182" s="2">
        <v>4.1165000000000035E-2</v>
      </c>
      <c r="E182" s="2">
        <v>7.0000000000000007E-2</v>
      </c>
      <c r="F182" s="2">
        <v>-0.61</v>
      </c>
      <c r="G182" s="2">
        <v>2.27</v>
      </c>
      <c r="H182" s="2">
        <v>0.26257720178406441</v>
      </c>
      <c r="I182" s="1"/>
      <c r="J182" s="2">
        <v>0.36582161315559247</v>
      </c>
      <c r="K182" s="2"/>
      <c r="L182" s="2"/>
      <c r="M182" s="2"/>
      <c r="N182" s="2"/>
    </row>
    <row r="183" spans="1:14" x14ac:dyDescent="0.25">
      <c r="A183">
        <v>201211</v>
      </c>
      <c r="B183" s="1">
        <v>41243</v>
      </c>
      <c r="C183" s="2">
        <v>-2.3934534844479174</v>
      </c>
      <c r="D183" s="2">
        <v>-7.8064100000000025E-2</v>
      </c>
      <c r="E183" s="2">
        <v>1.29</v>
      </c>
      <c r="F183" s="2">
        <v>-1.0900000000000001</v>
      </c>
      <c r="G183" s="2">
        <v>0.02</v>
      </c>
      <c r="H183" s="2">
        <v>1.4178796952045492</v>
      </c>
      <c r="I183" s="1"/>
      <c r="J183" s="2">
        <v>1.4527685631175347</v>
      </c>
      <c r="K183" s="2"/>
      <c r="L183" s="2"/>
      <c r="M183" s="2"/>
      <c r="N183" s="2"/>
    </row>
    <row r="184" spans="1:14" x14ac:dyDescent="0.25">
      <c r="A184">
        <v>201212</v>
      </c>
      <c r="B184" s="1">
        <v>41274</v>
      </c>
      <c r="C184" s="2">
        <v>-5.6269903691752585</v>
      </c>
      <c r="D184" s="2">
        <v>3.0747984000000002</v>
      </c>
      <c r="E184" s="2">
        <v>-1.8</v>
      </c>
      <c r="F184" s="2">
        <v>1.34</v>
      </c>
      <c r="G184" s="2">
        <v>3.52</v>
      </c>
      <c r="H184" s="2">
        <v>3.0727867121865815</v>
      </c>
      <c r="I184" s="1"/>
      <c r="J184" s="2">
        <v>3.1408697555364684</v>
      </c>
      <c r="K184" s="2"/>
      <c r="L184" s="2"/>
      <c r="M184" s="2"/>
      <c r="N184" s="2"/>
    </row>
    <row r="185" spans="1:14" x14ac:dyDescent="0.25">
      <c r="A185">
        <v>201301</v>
      </c>
      <c r="B185" s="1">
        <v>41305</v>
      </c>
      <c r="C185" s="2">
        <v>-4.0478327309278317</v>
      </c>
      <c r="D185" s="2">
        <v>-3.7895428</v>
      </c>
      <c r="E185" s="2">
        <v>-0.06</v>
      </c>
      <c r="F185" s="2">
        <v>-7.0000000000000007E-2</v>
      </c>
      <c r="G185" s="2">
        <v>2.36</v>
      </c>
      <c r="H185" s="2">
        <v>5.2575810402133216</v>
      </c>
      <c r="I185" s="1"/>
      <c r="J185" s="2">
        <v>5.4382165358718648</v>
      </c>
      <c r="K185" s="2"/>
      <c r="L185" s="2"/>
      <c r="M185" s="2"/>
      <c r="N185" s="2"/>
    </row>
    <row r="186" spans="1:14" x14ac:dyDescent="0.25">
      <c r="A186">
        <v>201302</v>
      </c>
      <c r="B186" s="1">
        <v>41333</v>
      </c>
      <c r="C186" s="2">
        <v>2.8606934122680405</v>
      </c>
      <c r="D186" s="2">
        <v>-1.5285838</v>
      </c>
      <c r="E186" s="2">
        <v>3</v>
      </c>
      <c r="F186" s="2">
        <v>0.16</v>
      </c>
      <c r="G186" s="2">
        <v>-0.71</v>
      </c>
      <c r="H186" s="2">
        <v>-1.2490839987935431</v>
      </c>
      <c r="I186" s="1"/>
      <c r="J186" s="2">
        <v>-1.1928508194228749</v>
      </c>
      <c r="K186" s="2"/>
      <c r="L186" s="2"/>
      <c r="M186" s="2"/>
      <c r="N186" s="2"/>
    </row>
    <row r="187" spans="1:14" x14ac:dyDescent="0.25">
      <c r="A187">
        <v>201303</v>
      </c>
      <c r="B187" s="1">
        <v>41364</v>
      </c>
      <c r="C187" s="2">
        <v>0.90770312577319645</v>
      </c>
      <c r="D187" s="2">
        <v>-4.1152081999999996</v>
      </c>
      <c r="E187" s="2">
        <v>3.34</v>
      </c>
      <c r="F187" s="2">
        <v>0.49</v>
      </c>
      <c r="G187" s="2">
        <v>-1.88</v>
      </c>
      <c r="H187" s="2">
        <v>1.1789685302662889</v>
      </c>
      <c r="I187" s="1"/>
      <c r="J187" s="2">
        <v>1.2466185597976187</v>
      </c>
      <c r="K187" s="2"/>
      <c r="L187" s="2"/>
      <c r="M187" s="2"/>
      <c r="N187" s="2"/>
    </row>
    <row r="188" spans="1:14" x14ac:dyDescent="0.25">
      <c r="A188">
        <v>201304</v>
      </c>
      <c r="B188" s="1">
        <v>41394</v>
      </c>
      <c r="C188" s="2">
        <v>2.003085327654321</v>
      </c>
      <c r="D188" s="2">
        <v>-2.4087206000000001</v>
      </c>
      <c r="E188" s="2">
        <v>2.83</v>
      </c>
      <c r="F188" s="2">
        <v>-1.69</v>
      </c>
      <c r="G188" s="2">
        <v>1.42</v>
      </c>
      <c r="H188" s="2">
        <v>3.319153759748783</v>
      </c>
      <c r="I188" s="1"/>
      <c r="J188" s="2">
        <v>3.4667192806724145</v>
      </c>
      <c r="K188" s="2"/>
      <c r="L188" s="2"/>
      <c r="M188" s="2"/>
      <c r="N188" s="2"/>
    </row>
    <row r="189" spans="1:14" x14ac:dyDescent="0.25">
      <c r="A189">
        <v>201305</v>
      </c>
      <c r="B189" s="1">
        <v>41425</v>
      </c>
      <c r="C189" s="2">
        <v>-9.1467953949999963</v>
      </c>
      <c r="D189" s="2">
        <v>-2.6586362000000001</v>
      </c>
      <c r="E189" s="2">
        <v>1.1000000000000001</v>
      </c>
      <c r="F189" s="2">
        <v>-0.78</v>
      </c>
      <c r="G189" s="2">
        <v>1.66</v>
      </c>
      <c r="H189" s="2">
        <v>0.40841772503641405</v>
      </c>
      <c r="I189" s="1"/>
      <c r="J189" s="2">
        <v>0.70158419328241184</v>
      </c>
      <c r="K189" s="2"/>
      <c r="L189" s="2"/>
      <c r="M189" s="2"/>
      <c r="N189" s="2"/>
    </row>
    <row r="190" spans="1:14" x14ac:dyDescent="0.25">
      <c r="A190">
        <v>201306</v>
      </c>
      <c r="B190" s="1">
        <v>41455</v>
      </c>
      <c r="C190" s="2">
        <v>3.3595310457142866</v>
      </c>
      <c r="D190" s="2">
        <v>-3.892718299999999</v>
      </c>
      <c r="E190" s="2">
        <v>1.17</v>
      </c>
      <c r="F190" s="2">
        <v>0.52</v>
      </c>
      <c r="G190" s="2">
        <v>-0.34</v>
      </c>
      <c r="H190" s="2">
        <v>-3.2033876451980414</v>
      </c>
      <c r="I190" s="1"/>
      <c r="J190" s="2">
        <v>-3.2988274486885794</v>
      </c>
      <c r="K190" s="2"/>
      <c r="L190" s="2"/>
      <c r="M190" s="2"/>
      <c r="N190" s="2"/>
    </row>
    <row r="191" spans="1:14" x14ac:dyDescent="0.25">
      <c r="A191">
        <v>201307</v>
      </c>
      <c r="B191" s="1">
        <v>41486</v>
      </c>
      <c r="C191" s="2">
        <v>-3.0657881380422873</v>
      </c>
      <c r="D191" s="2">
        <v>-4.2350729999999999</v>
      </c>
      <c r="E191" s="2">
        <v>1.62</v>
      </c>
      <c r="F191" s="2">
        <v>-0.05</v>
      </c>
      <c r="G191" s="2">
        <v>0.82</v>
      </c>
      <c r="H191" s="2">
        <v>5.2277865434164905</v>
      </c>
      <c r="I191" s="1"/>
      <c r="J191" s="2">
        <v>5.3326133597394465</v>
      </c>
      <c r="K191" s="2"/>
      <c r="L191" s="2"/>
      <c r="M191" s="2"/>
      <c r="N191" s="2"/>
    </row>
    <row r="192" spans="1:14" x14ac:dyDescent="0.25">
      <c r="A192">
        <v>201308</v>
      </c>
      <c r="B192" s="1">
        <v>41517</v>
      </c>
      <c r="C192" s="2">
        <v>-3.207459717142858</v>
      </c>
      <c r="D192" s="2">
        <v>0.38256439999999997</v>
      </c>
      <c r="E192" s="2">
        <v>-1.31</v>
      </c>
      <c r="F192" s="2">
        <v>1.39</v>
      </c>
      <c r="G192" s="2">
        <v>-0.8</v>
      </c>
      <c r="H192" s="2">
        <v>-1.8904708264643855</v>
      </c>
      <c r="I192" s="1"/>
      <c r="J192" s="2">
        <v>-1.8762092289381083</v>
      </c>
      <c r="K192" s="2"/>
      <c r="L192" s="2"/>
      <c r="M192" s="2"/>
      <c r="N192" s="2"/>
    </row>
    <row r="193" spans="1:14" x14ac:dyDescent="0.25">
      <c r="A193">
        <v>201309</v>
      </c>
      <c r="B193" s="1">
        <v>41547</v>
      </c>
      <c r="C193" s="2">
        <v>-2.8165387646938758</v>
      </c>
      <c r="D193" s="2">
        <v>1.4737274000000002</v>
      </c>
      <c r="E193" s="2">
        <v>3.36</v>
      </c>
      <c r="F193" s="2">
        <v>2</v>
      </c>
      <c r="G193" s="2">
        <v>-0.38</v>
      </c>
      <c r="H193" s="2">
        <v>5.8415174424604421</v>
      </c>
      <c r="I193" s="1"/>
      <c r="J193" s="2">
        <v>5.9870458893897416</v>
      </c>
      <c r="K193" s="2"/>
      <c r="L193" s="2"/>
      <c r="M193" s="2"/>
      <c r="N193" s="2"/>
    </row>
    <row r="194" spans="1:14" x14ac:dyDescent="0.25">
      <c r="A194">
        <v>201310</v>
      </c>
      <c r="B194" s="1">
        <v>41578</v>
      </c>
      <c r="C194" s="2">
        <v>-6.8422143571429395E-2</v>
      </c>
      <c r="D194" s="2">
        <v>0.93597410000000048</v>
      </c>
      <c r="E194" s="2">
        <v>0.42</v>
      </c>
      <c r="F194" s="2">
        <v>-1.62</v>
      </c>
      <c r="G194" s="2">
        <v>1.92</v>
      </c>
      <c r="H194" s="2">
        <v>4.0895125050101955</v>
      </c>
      <c r="I194" s="1"/>
      <c r="J194" s="2">
        <v>4.0792484578181298</v>
      </c>
      <c r="K194" s="2"/>
      <c r="L194" s="2"/>
      <c r="M194" s="2"/>
      <c r="N194" s="2"/>
    </row>
    <row r="195" spans="1:14" x14ac:dyDescent="0.25">
      <c r="A195">
        <v>201311</v>
      </c>
      <c r="B195" s="1">
        <v>41608</v>
      </c>
      <c r="C195" s="2">
        <v>-1.9951181085714289</v>
      </c>
      <c r="D195" s="2">
        <v>-3.2924766999999999</v>
      </c>
      <c r="E195" s="2">
        <v>2.2400000000000002</v>
      </c>
      <c r="F195" s="2">
        <v>-0.3</v>
      </c>
      <c r="G195" s="2">
        <v>-0.01</v>
      </c>
      <c r="H195" s="2">
        <v>1.0024163457440505</v>
      </c>
      <c r="I195" s="1"/>
      <c r="J195" s="2">
        <v>1.0614242895170989</v>
      </c>
      <c r="K195" s="2"/>
      <c r="L195" s="2"/>
      <c r="M195" s="2"/>
      <c r="N195" s="2"/>
    </row>
    <row r="196" spans="1:14" x14ac:dyDescent="0.25">
      <c r="A196">
        <v>201312</v>
      </c>
      <c r="B196" s="1">
        <v>41639</v>
      </c>
      <c r="C196" s="2">
        <v>-2.9615254439393945</v>
      </c>
      <c r="D196" s="2">
        <v>-3.4323226</v>
      </c>
      <c r="E196" s="2">
        <v>1.1299999999999999</v>
      </c>
      <c r="F196" s="2">
        <v>-0.42</v>
      </c>
      <c r="G196" s="2">
        <v>0.09</v>
      </c>
      <c r="H196" s="2">
        <v>1.897525317593729</v>
      </c>
      <c r="I196" s="1"/>
      <c r="J196" s="2">
        <v>1.9907644318670314</v>
      </c>
      <c r="K196" s="2"/>
      <c r="L196" s="2"/>
      <c r="M196" s="2"/>
      <c r="N196" s="2"/>
    </row>
    <row r="197" spans="1:14" x14ac:dyDescent="0.25">
      <c r="A197">
        <v>201401</v>
      </c>
      <c r="B197" s="1">
        <v>41670</v>
      </c>
      <c r="C197" s="2">
        <v>-1.1906886724489798</v>
      </c>
      <c r="D197" s="2">
        <v>-2.8815102999999995</v>
      </c>
      <c r="E197" s="2">
        <v>1.28</v>
      </c>
      <c r="F197" s="2">
        <v>2.69</v>
      </c>
      <c r="G197" s="2">
        <v>7.0000000000000007E-2</v>
      </c>
      <c r="H197" s="2">
        <v>-3.5109974531285504</v>
      </c>
      <c r="I197" s="1"/>
      <c r="J197" s="2">
        <v>-3.5168467700104733</v>
      </c>
      <c r="K197" s="2"/>
      <c r="L197" s="2"/>
      <c r="M197" s="2"/>
      <c r="N197" s="2"/>
    </row>
    <row r="198" spans="1:14" x14ac:dyDescent="0.25">
      <c r="A198">
        <v>201402</v>
      </c>
      <c r="B198" s="1">
        <v>41698</v>
      </c>
      <c r="C198" s="2">
        <v>-3.1127810160204086</v>
      </c>
      <c r="D198" s="2">
        <v>-1.8073783000000003</v>
      </c>
      <c r="E198" s="2">
        <v>1.58</v>
      </c>
      <c r="F198" s="2">
        <v>-0.6</v>
      </c>
      <c r="G198" s="2">
        <v>-0.14000000000000001</v>
      </c>
      <c r="H198" s="2">
        <v>5.1107213259333539</v>
      </c>
      <c r="I198" s="1"/>
      <c r="J198" s="2">
        <v>5.1939446721989802</v>
      </c>
      <c r="K198" s="2"/>
      <c r="L198" s="2"/>
      <c r="M198" s="2"/>
      <c r="N198" s="2"/>
    </row>
    <row r="199" spans="1:14" x14ac:dyDescent="0.25">
      <c r="A199">
        <v>201403</v>
      </c>
      <c r="B199" s="1">
        <v>41729</v>
      </c>
      <c r="C199" s="2">
        <v>2.8103589596938776</v>
      </c>
      <c r="D199" s="2">
        <v>2.8529395000000002</v>
      </c>
      <c r="E199" s="2">
        <v>-2.31</v>
      </c>
      <c r="F199" s="2">
        <v>-0.39</v>
      </c>
      <c r="G199" s="2">
        <v>2.63</v>
      </c>
      <c r="H199" s="2">
        <v>0.28393472415768617</v>
      </c>
      <c r="I199" s="1"/>
      <c r="J199" s="2">
        <v>0.27997695788222199</v>
      </c>
      <c r="K199" s="2"/>
      <c r="L199" s="2"/>
      <c r="M199" s="2"/>
      <c r="N199" s="2"/>
    </row>
    <row r="200" spans="1:14" x14ac:dyDescent="0.25">
      <c r="A200">
        <v>201404</v>
      </c>
      <c r="B200" s="1">
        <v>41759</v>
      </c>
      <c r="C200" s="2">
        <v>1.9901389487653069</v>
      </c>
      <c r="D200" s="2">
        <v>-0.69127699999999992</v>
      </c>
      <c r="E200" s="2">
        <v>-3.55</v>
      </c>
      <c r="F200" s="2">
        <v>-2.75</v>
      </c>
      <c r="G200" s="2">
        <v>1.21</v>
      </c>
      <c r="H200" s="2">
        <v>1.1395692496379395</v>
      </c>
      <c r="I200" s="1"/>
      <c r="J200" s="2">
        <v>1.1429913415906823</v>
      </c>
      <c r="K200" s="2"/>
      <c r="L200" s="2"/>
      <c r="M200" s="2"/>
      <c r="N200" s="2"/>
    </row>
    <row r="201" spans="1:14" x14ac:dyDescent="0.25">
      <c r="A201">
        <v>201405</v>
      </c>
      <c r="B201" s="1">
        <v>41790</v>
      </c>
      <c r="C201" s="2">
        <v>-1.3768932974603172</v>
      </c>
      <c r="D201" s="2">
        <v>1.4654670999999997</v>
      </c>
      <c r="E201" s="2">
        <v>0.45</v>
      </c>
      <c r="F201" s="2">
        <v>-1.17</v>
      </c>
      <c r="G201" s="2">
        <v>-0.41</v>
      </c>
      <c r="H201" s="2">
        <v>1.774415310531996</v>
      </c>
      <c r="I201" s="1"/>
      <c r="J201" s="2">
        <v>1.8114372244641963</v>
      </c>
      <c r="K201" s="2"/>
      <c r="L201" s="2"/>
      <c r="M201" s="2"/>
      <c r="N201" s="2"/>
    </row>
    <row r="202" spans="1:14" x14ac:dyDescent="0.25">
      <c r="A202">
        <v>201406</v>
      </c>
      <c r="B202" s="1">
        <v>41820</v>
      </c>
      <c r="C202" s="2">
        <v>-2.756873539919193</v>
      </c>
      <c r="D202" s="2">
        <v>0.86694379999999982</v>
      </c>
      <c r="E202" s="2">
        <v>0.16</v>
      </c>
      <c r="F202" s="2">
        <v>2.0299999999999998</v>
      </c>
      <c r="G202" s="2">
        <v>-0.19</v>
      </c>
      <c r="H202" s="2">
        <v>1.7452996275379107</v>
      </c>
      <c r="I202" s="1"/>
      <c r="J202" s="2">
        <v>1.5421864068918101</v>
      </c>
      <c r="K202" s="2"/>
      <c r="L202" s="2"/>
      <c r="M202" s="2"/>
      <c r="N202" s="2"/>
    </row>
    <row r="203" spans="1:14" x14ac:dyDescent="0.25">
      <c r="A203">
        <v>201407</v>
      </c>
      <c r="B203" s="1">
        <v>41851</v>
      </c>
      <c r="C203" s="2">
        <v>-2.292524829835088</v>
      </c>
      <c r="D203" s="2">
        <v>3.5532124999999999</v>
      </c>
      <c r="E203" s="2">
        <v>0.5</v>
      </c>
      <c r="F203" s="2">
        <v>-1.07</v>
      </c>
      <c r="G203" s="2">
        <v>-0.03</v>
      </c>
      <c r="H203" s="2">
        <v>-1.7012794393336694</v>
      </c>
      <c r="I203" s="1"/>
      <c r="J203" s="2">
        <v>-2.0587873487944774</v>
      </c>
      <c r="K203" s="2"/>
      <c r="L203" s="2"/>
      <c r="M203" s="2"/>
      <c r="N203" s="2"/>
    </row>
    <row r="204" spans="1:14" x14ac:dyDescent="0.25">
      <c r="A204">
        <v>201408</v>
      </c>
      <c r="B204" s="1">
        <v>41882</v>
      </c>
      <c r="C204" s="2">
        <v>-1.7789749742424235</v>
      </c>
      <c r="D204" s="2">
        <v>2.6406399999999788E-2</v>
      </c>
      <c r="E204" s="2">
        <v>0.39</v>
      </c>
      <c r="F204" s="2">
        <v>-0.51</v>
      </c>
      <c r="G204" s="2">
        <v>-0.73</v>
      </c>
      <c r="H204" s="2">
        <v>1.1841023851711929</v>
      </c>
      <c r="I204" s="1"/>
      <c r="J204" s="2">
        <v>0.98310071024168</v>
      </c>
      <c r="K204" s="2"/>
      <c r="L204" s="2"/>
      <c r="M204" s="2"/>
      <c r="N204" s="2"/>
    </row>
    <row r="205" spans="1:14" x14ac:dyDescent="0.25">
      <c r="A205">
        <v>201409</v>
      </c>
      <c r="B205" s="1">
        <v>41912</v>
      </c>
      <c r="C205" s="2">
        <v>2.6115606703030307</v>
      </c>
      <c r="D205" s="2">
        <v>-4.7197263999999999</v>
      </c>
      <c r="E205" s="2">
        <v>1.07</v>
      </c>
      <c r="F205" s="2">
        <v>-2.63</v>
      </c>
      <c r="G205" s="2">
        <v>-1.05</v>
      </c>
      <c r="H205" s="2">
        <v>-3.5060263536287994</v>
      </c>
      <c r="I205" s="1"/>
      <c r="J205" s="2">
        <v>-3.697426267286763</v>
      </c>
      <c r="K205" s="2"/>
      <c r="L205" s="2"/>
      <c r="M205" s="2"/>
      <c r="N205" s="2"/>
    </row>
    <row r="206" spans="1:14" x14ac:dyDescent="0.25">
      <c r="A206">
        <v>201410</v>
      </c>
      <c r="B206" s="1">
        <v>41943</v>
      </c>
      <c r="C206" s="2">
        <v>2.3017915671000009</v>
      </c>
      <c r="D206" s="2">
        <v>0.5119551</v>
      </c>
      <c r="E206" s="2">
        <v>-0.46</v>
      </c>
      <c r="F206" s="2">
        <v>-0.23</v>
      </c>
      <c r="G206" s="2">
        <v>-2.98</v>
      </c>
      <c r="H206" s="2">
        <v>8.7643198057141269E-2</v>
      </c>
      <c r="I206" s="1"/>
      <c r="J206" s="2">
        <v>-2.5779941851034049E-2</v>
      </c>
      <c r="K206" s="2"/>
      <c r="L206" s="2"/>
      <c r="M206" s="2"/>
      <c r="N206" s="2"/>
    </row>
    <row r="207" spans="1:14" x14ac:dyDescent="0.25">
      <c r="A207">
        <v>201411</v>
      </c>
      <c r="B207" s="1">
        <v>41973</v>
      </c>
      <c r="C207" s="2">
        <v>2.3199949574000009</v>
      </c>
      <c r="D207" s="2">
        <v>-3.1241525999999999</v>
      </c>
      <c r="E207" s="2">
        <v>0.65</v>
      </c>
      <c r="F207" s="2">
        <v>-2.14</v>
      </c>
      <c r="G207" s="2">
        <v>-1.92</v>
      </c>
      <c r="H207" s="2">
        <v>1.2269200514561707</v>
      </c>
      <c r="I207" s="1"/>
      <c r="J207" s="2">
        <v>1.3275003134672669</v>
      </c>
      <c r="K207" s="2"/>
      <c r="L207" s="2"/>
      <c r="M207" s="2"/>
      <c r="N207" s="2"/>
    </row>
    <row r="208" spans="1:14" x14ac:dyDescent="0.25">
      <c r="A208">
        <v>201412</v>
      </c>
      <c r="B208" s="1">
        <v>42004</v>
      </c>
      <c r="C208" s="2">
        <v>1.6344312452</v>
      </c>
      <c r="D208" s="2">
        <v>-2.9495697999999999</v>
      </c>
      <c r="E208" s="2">
        <v>1.06</v>
      </c>
      <c r="F208" s="2">
        <v>1.89</v>
      </c>
      <c r="G208" s="2">
        <v>-0.33</v>
      </c>
      <c r="H208" s="2">
        <v>-1.236819627189345</v>
      </c>
      <c r="I208" s="1"/>
      <c r="J208" s="2">
        <v>-1.132071376364685</v>
      </c>
      <c r="K208" s="2"/>
      <c r="L208" s="2"/>
      <c r="M208" s="2"/>
      <c r="N208" s="2"/>
    </row>
    <row r="209" spans="2:14" x14ac:dyDescent="0.25">
      <c r="B209" s="1"/>
      <c r="C209" s="2"/>
      <c r="D209" s="2"/>
      <c r="E209" s="2"/>
      <c r="F209" s="2"/>
      <c r="G209" s="2"/>
      <c r="H209" s="2">
        <v>-1.3388304357572767</v>
      </c>
      <c r="I209" s="1"/>
      <c r="J209" s="2">
        <v>-1.3097265544744663</v>
      </c>
      <c r="K209" s="2"/>
      <c r="L209" s="2"/>
      <c r="M209" s="2"/>
      <c r="N209" s="2"/>
    </row>
    <row r="210" spans="2:14" x14ac:dyDescent="0.25">
      <c r="B210" s="1"/>
      <c r="C210" s="2"/>
      <c r="D210" s="2"/>
      <c r="E210" s="2"/>
      <c r="F210" s="2"/>
      <c r="G210" s="2"/>
      <c r="H210" s="2">
        <v>4.8825289289875506</v>
      </c>
      <c r="I210" s="1"/>
      <c r="J210" s="2">
        <v>5.0864800098672891</v>
      </c>
      <c r="K210" s="2"/>
      <c r="L210" s="2"/>
      <c r="M210" s="2"/>
      <c r="N210" s="2"/>
    </row>
    <row r="211" spans="2:14" x14ac:dyDescent="0.25">
      <c r="B211" s="1"/>
      <c r="C211" s="2"/>
      <c r="D211" s="2"/>
      <c r="E211" s="2"/>
      <c r="F211" s="2"/>
      <c r="G211" s="2"/>
      <c r="H211" s="2">
        <v>0.93132174430461401</v>
      </c>
      <c r="I211" s="1"/>
      <c r="J211" s="2">
        <v>1.0681000076227631</v>
      </c>
      <c r="K211" s="2"/>
      <c r="L211" s="2"/>
      <c r="M211" s="2"/>
      <c r="N21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Fama French Carhart</vt:lpstr>
      <vt:lpstr>6 factors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</dc:creator>
  <cp:lastModifiedBy>Rann</cp:lastModifiedBy>
  <dcterms:created xsi:type="dcterms:W3CDTF">2015-06-11T22:06:32Z</dcterms:created>
  <dcterms:modified xsi:type="dcterms:W3CDTF">2015-06-15T12:45:33Z</dcterms:modified>
</cp:coreProperties>
</file>